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r161\users\Marko Kosir\JAVNI RAZPISI 2018\vodovod, plinovod, cesta, pločnik krožišče Zbilje . Žeje\Za objavo\"/>
    </mc:Choice>
  </mc:AlternateContent>
  <xr:revisionPtr revIDLastSave="0" documentId="10_ncr:8100000_{8E2EE75D-185A-494E-862E-922126E85EF1}" xr6:coauthVersionLast="34" xr6:coauthVersionMax="34" xr10:uidLastSave="{00000000-0000-0000-0000-000000000000}"/>
  <bookViews>
    <workbookView xWindow="750" yWindow="-20" windowWidth="15120" windowHeight="12840" xr2:uid="{00000000-000D-0000-FFFF-FFFF00000000}"/>
  </bookViews>
  <sheets>
    <sheet name="POPIS" sheetId="1" r:id="rId1"/>
    <sheet name="List3" sheetId="3" r:id="rId2"/>
  </sheets>
  <definedNames>
    <definedName name="_xlnm.Print_Titles" localSheetId="0">POPIS!$4:$5</definedName>
  </definedNames>
  <calcPr calcId="162913"/>
</workbook>
</file>

<file path=xl/calcChain.xml><?xml version="1.0" encoding="utf-8"?>
<calcChain xmlns="http://schemas.openxmlformats.org/spreadsheetml/2006/main">
  <c r="F179" i="1" l="1"/>
  <c r="F177" i="1"/>
  <c r="F175" i="1"/>
  <c r="F171" i="1"/>
  <c r="F169" i="1"/>
  <c r="F167" i="1"/>
  <c r="F165" i="1"/>
  <c r="F163" i="1"/>
  <c r="F161" i="1"/>
  <c r="F159" i="1"/>
  <c r="F157" i="1"/>
  <c r="F155" i="1"/>
  <c r="F154" i="1"/>
  <c r="F153" i="1"/>
  <c r="F150" i="1"/>
  <c r="F149" i="1"/>
  <c r="F148" i="1"/>
  <c r="F147" i="1"/>
  <c r="F146" i="1"/>
  <c r="F145" i="1"/>
  <c r="F143" i="1"/>
  <c r="F144" i="1"/>
  <c r="F142" i="1"/>
  <c r="F140" i="1"/>
  <c r="F141" i="1"/>
  <c r="F139" i="1"/>
  <c r="F136" i="1"/>
  <c r="F134" i="1"/>
  <c r="F132" i="1"/>
  <c r="F130" i="1"/>
  <c r="F129" i="1"/>
  <c r="F128" i="1"/>
  <c r="F127" i="1"/>
  <c r="F124" i="1"/>
  <c r="F122" i="1"/>
  <c r="F120" i="1"/>
  <c r="F118" i="1"/>
  <c r="F116" i="1"/>
  <c r="F114" i="1"/>
  <c r="F110" i="1"/>
  <c r="F108" i="1"/>
  <c r="F106" i="1"/>
  <c r="F181" i="1"/>
  <c r="F188" i="1"/>
  <c r="F187" i="1"/>
  <c r="F186" i="1"/>
  <c r="F185" i="1"/>
  <c r="F184" i="1"/>
  <c r="F183" i="1"/>
  <c r="F189" i="1"/>
  <c r="F191" i="1"/>
  <c r="F193" i="1"/>
  <c r="F195" i="1"/>
  <c r="F197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2" i="1"/>
  <c r="F201" i="1"/>
  <c r="F200" i="1"/>
  <c r="F199" i="1"/>
  <c r="F174" i="1"/>
  <c r="F173" i="1"/>
  <c r="E121" i="1"/>
  <c r="E119" i="1"/>
  <c r="E117" i="1"/>
  <c r="E113" i="1"/>
  <c r="E112" i="1"/>
  <c r="E109" i="1"/>
  <c r="E100" i="1"/>
  <c r="F98" i="1"/>
  <c r="F97" i="1"/>
  <c r="F95" i="1"/>
  <c r="F93" i="1"/>
  <c r="F92" i="1"/>
  <c r="F91" i="1"/>
  <c r="F89" i="1"/>
  <c r="F87" i="1"/>
  <c r="F86" i="1"/>
  <c r="F85" i="1"/>
  <c r="F84" i="1"/>
  <c r="F83" i="1"/>
  <c r="F82" i="1"/>
  <c r="F81" i="1"/>
  <c r="F80" i="1"/>
  <c r="F79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5" i="1"/>
  <c r="F14" i="1"/>
  <c r="F13" i="1"/>
  <c r="F12" i="1"/>
  <c r="F223" i="1" l="1"/>
  <c r="F225" i="1" s="1"/>
  <c r="F227" i="1" l="1"/>
  <c r="F228" i="1" s="1"/>
</calcChain>
</file>

<file path=xl/sharedStrings.xml><?xml version="1.0" encoding="utf-8"?>
<sst xmlns="http://schemas.openxmlformats.org/spreadsheetml/2006/main" count="458" uniqueCount="230">
  <si>
    <t>2.</t>
  </si>
  <si>
    <t>1.</t>
  </si>
  <si>
    <t>kos</t>
  </si>
  <si>
    <t>kpl</t>
  </si>
  <si>
    <t>3.</t>
  </si>
  <si>
    <t>5.</t>
  </si>
  <si>
    <t>6.</t>
  </si>
  <si>
    <t>m</t>
  </si>
  <si>
    <t>9.</t>
  </si>
  <si>
    <t>17.</t>
  </si>
  <si>
    <t>18.</t>
  </si>
  <si>
    <t>19.</t>
  </si>
  <si>
    <t>20.</t>
  </si>
  <si>
    <t>21.</t>
  </si>
  <si>
    <t>22.</t>
  </si>
  <si>
    <t>23.</t>
  </si>
  <si>
    <t>24.</t>
  </si>
  <si>
    <t>kom</t>
  </si>
  <si>
    <t>25.</t>
  </si>
  <si>
    <t>26.</t>
  </si>
  <si>
    <t>27.</t>
  </si>
  <si>
    <t>28.</t>
  </si>
  <si>
    <t>Izvedba vijačnega ali varjenega stika.</t>
  </si>
  <si>
    <t>29.</t>
  </si>
  <si>
    <t>Dobava in montaža premostitvenega stika na cevovodih z Cu pletenico l = 0,5 m v kompletu z ustreznimi kabelskimi končnicami.</t>
  </si>
  <si>
    <t>kg</t>
  </si>
  <si>
    <t>Dobava in montaža raznih cevnih objemk s priključno sponko.</t>
  </si>
  <si>
    <t>Izvedba instalacijskih meritev električne instalacije in strelovodne naprave ter izdaja merilnih protokolov.</t>
  </si>
  <si>
    <t>Spuščanje v pogon in nastavitve parametrov.</t>
  </si>
  <si>
    <t>Sodelovanje z ostalimi izvajalci na objektu.</t>
  </si>
  <si>
    <t>Šolanje uporabnika.</t>
  </si>
  <si>
    <t>Drobni in vezni material</t>
  </si>
  <si>
    <t>%</t>
  </si>
  <si>
    <t>4.</t>
  </si>
  <si>
    <t>7.</t>
  </si>
  <si>
    <t>8.</t>
  </si>
  <si>
    <t>10.</t>
  </si>
  <si>
    <t>11.</t>
  </si>
  <si>
    <t>12.</t>
  </si>
  <si>
    <t>13.</t>
  </si>
  <si>
    <t>14.</t>
  </si>
  <si>
    <t>15.</t>
  </si>
  <si>
    <t>16.</t>
  </si>
  <si>
    <t>PROJEKTANTSKI POPIS  S PREDIZMERAMI</t>
  </si>
  <si>
    <t>Zap.št.</t>
  </si>
  <si>
    <t>Naziv in opis</t>
  </si>
  <si>
    <t>Enota</t>
  </si>
  <si>
    <t>Količina</t>
  </si>
  <si>
    <t>Cena/enoto</t>
  </si>
  <si>
    <t>Cena</t>
  </si>
  <si>
    <t>SKUPAJ</t>
  </si>
  <si>
    <t>SKUPAJ Z DDV</t>
  </si>
  <si>
    <t>○</t>
  </si>
  <si>
    <t>Opremljen z naslednjo električno opremo:</t>
  </si>
  <si>
    <t xml:space="preserve">kpl </t>
  </si>
  <si>
    <t>Izvedba zaščite valjanca - stika z bitumenskim  premazom.</t>
  </si>
  <si>
    <t>Izvedba izenačitev potencialov kovinskih mas.</t>
  </si>
  <si>
    <t>Izdelava projektne dokumentacije - projekt izvedenega stanja (PID).</t>
  </si>
  <si>
    <t>Izdelava tehnične dokumentacije - navodila za obratovanje in vzdrževanje</t>
  </si>
  <si>
    <t>Projektantski nadzor v času   gradnje el.  instalacij na objektu.</t>
  </si>
  <si>
    <t xml:space="preserve"> -</t>
  </si>
  <si>
    <t>Zaščitno tokovno stikalo 40/0,03A 4p občutljivo na pulzirajoče tokove (klasa A) z prigrajenim avtomatskim ponovnim vklopom in signalizacijo izpada</t>
  </si>
  <si>
    <r>
      <t xml:space="preserve">Termostat za ogrevanje, montaža na letev. </t>
    </r>
    <r>
      <rPr>
        <i/>
        <sz val="11"/>
        <rFont val="Arial"/>
        <family val="2"/>
        <charset val="238"/>
      </rPr>
      <t/>
    </r>
  </si>
  <si>
    <r>
      <t xml:space="preserve">Končno stikalo za vrata v razdelilniku 1x delovni kontakt, 1 x mirovni kontakt. </t>
    </r>
    <r>
      <rPr>
        <i/>
        <sz val="11"/>
        <rFont val="Arial"/>
        <family val="2"/>
        <charset val="238"/>
      </rPr>
      <t/>
    </r>
  </si>
  <si>
    <t>Ventilator za hlajenje električnega razdelilnika 19 W / 82 m3/h, 230 V, 50 Hz, v kompletu z filtrom dimenzije 202 x 202 mm v stopnji mehanske zaščite IP54. SCHRACK ali enakovredno.</t>
  </si>
  <si>
    <t>Izhodni filter dimenzije 202 x 202 mm   v stopnji mehanske zaščite IP54. SCHRACK ali enakovredno.</t>
  </si>
  <si>
    <r>
      <t xml:space="preserve">Termostat za hlajenje, montaža na letev. </t>
    </r>
    <r>
      <rPr>
        <i/>
        <sz val="11"/>
        <rFont val="Arial"/>
        <family val="2"/>
        <charset val="238"/>
      </rPr>
      <t/>
    </r>
  </si>
  <si>
    <r>
      <t xml:space="preserve">Avtomatski inštalacijski odklopnik 16A AC; 10 kA, karakteristike C, 3-polni. </t>
    </r>
    <r>
      <rPr>
        <i/>
        <sz val="11"/>
        <rFont val="Arial"/>
        <family val="2"/>
        <charset val="238"/>
      </rPr>
      <t/>
    </r>
  </si>
  <si>
    <r>
      <t xml:space="preserve">Avtomatski inštalacijski odklopnik 16A AC; 10 kA, karakteristike C, 1-polni. </t>
    </r>
    <r>
      <rPr>
        <i/>
        <sz val="11"/>
        <rFont val="Arial"/>
        <family val="2"/>
        <charset val="238"/>
      </rPr>
      <t/>
    </r>
  </si>
  <si>
    <r>
      <t xml:space="preserve">Avtomatski inštalacijski odklopnik 10A AC; 10 kA, karakteristike C, 1-polni. </t>
    </r>
    <r>
      <rPr>
        <i/>
        <sz val="11"/>
        <rFont val="Arial"/>
        <family val="2"/>
        <charset val="238"/>
      </rPr>
      <t/>
    </r>
  </si>
  <si>
    <r>
      <t xml:space="preserve">Avtomatski inštalacijski odklopnik 4A AC; 10 kA, karakteristike C, 1-polni. </t>
    </r>
    <r>
      <rPr>
        <i/>
        <sz val="11"/>
        <rFont val="Arial"/>
        <family val="2"/>
        <charset val="238"/>
      </rPr>
      <t/>
    </r>
  </si>
  <si>
    <r>
      <t xml:space="preserve">Avtomatski inštalacijski odklopnik 2A AC; 10 kA, karakteristike C, 1-polni. </t>
    </r>
    <r>
      <rPr>
        <i/>
        <sz val="11"/>
        <rFont val="Arial"/>
        <family val="2"/>
        <charset val="238"/>
      </rPr>
      <t/>
    </r>
  </si>
  <si>
    <t>Pomožni kontakti za kontaktor - mirovni kotakt kontakt.</t>
  </si>
  <si>
    <t>Pomožni kontakti za kontaktor - delovni kontakt.</t>
  </si>
  <si>
    <t>Dvojna tipka z signalno lučko, trenutni kontakt, črna. Tip RMQ Titan -  SCHRACK ali enakovredno.</t>
  </si>
  <si>
    <t>Tipka, trenutni kontakt, črna. Tip RMQ Titan -  SCHRACK ali enakovredno.</t>
  </si>
  <si>
    <t>Tipka, trenutni kontakt, zelena. Tip RMQ Titan -  SCHRACK ali enakovredno.</t>
  </si>
  <si>
    <t>Signalna svetilka zelena. Tip RMQ Titan -  SCHRACK ali enakovredno.</t>
  </si>
  <si>
    <t>Signalna svetilka rdeča. Tip RMQ Titan -  SCHRACK ali enakovredno.</t>
  </si>
  <si>
    <t>Signalna svetilka oranžna. Tip RMQ Titan -  SCHRACK ali enakovredno.</t>
  </si>
  <si>
    <t>Signalna svetilka bela. Tip RMQ Titan -  SCHRACK ali enakovredno.</t>
  </si>
  <si>
    <t>Led mudul za signalno svetilko 24 V DC -  zelen. Tip RMQ Titan -  SCHRACK ali enakovredno.</t>
  </si>
  <si>
    <t>Led mudul za signalno svetilko 24 V DC -  rdeč. Tip RMQ Titan -  SCHRACK ali enakovredno.</t>
  </si>
  <si>
    <t>Led mudul za signalno svetilko 230 V DC -  rdeč. Tip RMQ Titan -  SCHRACK ali enakovredno.</t>
  </si>
  <si>
    <t>Led mudul za signalno svetilko 24 V DC -   oranžni. Tip M22-D-S SCHRACK ali enakovredno</t>
  </si>
  <si>
    <t>Led mudul za signalno svetilko 24V DC -  bel. Tip RMQ Titan -  SCHRACK ali enakovredno.</t>
  </si>
  <si>
    <t>Tipka gobasta,  zaskočna, rdeča. Tip RMQ Titan - SCHRACK ali enakovredno.</t>
  </si>
  <si>
    <t>Nosilec kontaktnega elementa. Tip RMQ Titan -  SCHRACK ali enakovredno.</t>
  </si>
  <si>
    <t>Kontaktni element -  delovni kontakt. Tip RMQ Titan -  SCHRACK ali enakovredno.</t>
  </si>
  <si>
    <t>Kontaktni element -  mirovni kontakt. Tip RMQ Titan -  SCHRACK ali enakovredno.</t>
  </si>
  <si>
    <t>rack panel za monatažo na montažno ploščo</t>
  </si>
  <si>
    <t>Dobava, montaža in vezava omarice za izenačenje potencialov GIP, vgradne izvedbe, stopnja zaščite IP44. Narejene iz nerjaveče pločevine (AISI 304 Wnr. 1.4301). V kompletu z zbiralko 2 x M8, 10 x M6, 10 x M5 in priključkom za valjavec FeZn 25x4mm. Vključno z označevanjem priklopnega mesta vodnika.</t>
  </si>
  <si>
    <t>Opremljen z električno opremo:</t>
  </si>
  <si>
    <t>Ključavnica za zaklepanje el. razdelilnika od upravljavca objekta, komplet</t>
  </si>
  <si>
    <t>Drobni in vezni material, opozorilni napisi, oznake.</t>
  </si>
  <si>
    <t>Dobava in montaža kabelske police PK 100/50/2 v kompletu (police, pokrov, sojnice, spojni vijačni pribor, stenske konzole, siderni in vijačni (dolgi pribor).</t>
  </si>
  <si>
    <t>Dobava in montaža zaščitne PN cevi do Φ 36 mm,  v  kompletu  s  patentnimi skobami,  sidrni  in vijačni (dolgi) pribor, ali PVC  instalacijskih  kanalov.</t>
  </si>
  <si>
    <t>Namensko svetilo zasilne razsvetljave 8 W, v lokalno pripravnem stiku, avtonomije 1 uro z ustreznim piktogramom.  Tip kot naprimer CS 626 AT-11SE 1H, Beghelli ali enakovredno.</t>
  </si>
  <si>
    <t>Dobava, montaža, priklop, preiskus, zagon električnega radiatorja 2 kW, s kompletnim materialom in opremo, za montažo, preiskus, zagon, komplet.</t>
  </si>
  <si>
    <t>enpolno stikalo</t>
  </si>
  <si>
    <t>vtičnica 400V / 16A / 5p. / 6h</t>
  </si>
  <si>
    <t>Nadometna razdelina doza 100 x 100mm, stopnja žaščite minimalno IP 55 v kompletu z uvodnicami in pritdilnim materialom.</t>
  </si>
  <si>
    <t>Izvedba priključkov opreme moči do 3 kW.</t>
  </si>
  <si>
    <t>Izvedba priključkov opreme moči nad 3 kW.</t>
  </si>
  <si>
    <t>Dobava in polaganje kablov. Polaganje delno v kabelsko polico, delno uvlečeni v zaščitne cevi:</t>
  </si>
  <si>
    <t>kabel NYY-J 5 x 2,5 mm2</t>
  </si>
  <si>
    <t>kabel NYY-J 3 x 2,5 mm2</t>
  </si>
  <si>
    <t>kabel NYY-J 5 x 1,5 mm2</t>
  </si>
  <si>
    <t>kabel NYY-J 4 x 1,5 mm2</t>
  </si>
  <si>
    <t>kabel NYY-J 3 x 1,5 mm2</t>
  </si>
  <si>
    <t>Dobava in polaganje pocinkanega jeklenega traku Fe-Zn 25 x 5 mm, položen v temelje objekta</t>
  </si>
  <si>
    <t>Dobava in montaža INOX križne sponke trak-trak.</t>
  </si>
  <si>
    <t>Dobava in montaža INOX križne sponke trak-žica.</t>
  </si>
  <si>
    <t>Dobava in montaža INOX kontaktne sponke.</t>
  </si>
  <si>
    <t>Dobava in montaža INOX merilne sponke.</t>
  </si>
  <si>
    <t>Dobava in montaža mehanske zaščite glavnih odvodov.</t>
  </si>
  <si>
    <t>30.</t>
  </si>
  <si>
    <t>32.</t>
  </si>
  <si>
    <t>33.</t>
  </si>
  <si>
    <t>34.</t>
  </si>
  <si>
    <t>35.</t>
  </si>
  <si>
    <t>37.</t>
  </si>
  <si>
    <t>Svetilo, reflektor simetrični, ozkopasovni, z LED svetlobnim virom 1 x 200 W, IP 67 z nosilno stensko konzolo in pritrdilnim materialom.</t>
  </si>
  <si>
    <t>38.</t>
  </si>
  <si>
    <t>39.</t>
  </si>
  <si>
    <t>40.</t>
  </si>
  <si>
    <t>41.</t>
  </si>
  <si>
    <t>43.</t>
  </si>
  <si>
    <t>44.</t>
  </si>
  <si>
    <t>45.</t>
  </si>
  <si>
    <t>46.</t>
  </si>
  <si>
    <t>47.</t>
  </si>
  <si>
    <t>48.</t>
  </si>
  <si>
    <t>Svetilo iz ojačanega poliestra, kapa iz strukturiranega polimetilmetakrilata, fluo svetilne cevi T26, 1 x 58 W z elektronsko predstikalno napravo in  vgrajenim modulom za zasilno razsvetljavo z lastnim akomulatorjem avtonomije 1h. Tip kot naprimer 5LS422 7 1E A0403 Siteco ali enakovredno.</t>
  </si>
  <si>
    <t>Zemljska dela potrebna za izvedbo električnih inštalacij  objekta:</t>
  </si>
  <si>
    <t xml:space="preserve">Ročni izkop kabelskega jarka globine 0.9 m in širine 0,4 m v teren III. - IV. ktg., izdelava mivčne blazinice, položitev opozorilnega traku, zasip jarka s sprotnim utrjevanjem, utrditev, odvoz dvečnega materjala na urejeno deponijo in planiranje </t>
  </si>
  <si>
    <t xml:space="preserve">Strojni izkop kabelskega jarka globine 0.9 m in širine 0,4 m v teren III. - IV. ktg., izdelava mivčne blazinice, položitev opozorilnega traku, zasip jarka s sprotnim utrjevanjem, utrditev, odvoz dvečnega materjala na urejeno deponijo in planiranje </t>
  </si>
  <si>
    <t xml:space="preserve">Strojni izkop kabelskega jarka globine 0.65 m in širine 0,3 m v teren III. - IV. ktg., položitev INOX traku 30 x 3,5 mm, zasip INOX traka s fino zemljo, ostalo pa izkopanim materialom jarka s sprotnim utrjevanjem, utrditev, odvoz dvečnega materjala na urejeno deponijo in planiranje </t>
  </si>
  <si>
    <t>Dobava in polaganje gibljive zaščitne cevi Φ 63 mm v izkopani jarek.</t>
  </si>
  <si>
    <t>Dobava in polaganje opozorilnega traku "ENERGETSKI KABEL"</t>
  </si>
  <si>
    <t>Dobava in polaganje gibljive zaščitne cevi Φ 32 mm v izkopani jarek.</t>
  </si>
  <si>
    <t>Dobava in polaganje gibljive zaščitne cevi Φ 110 mm v izkopani jarek.</t>
  </si>
  <si>
    <t>36.</t>
  </si>
  <si>
    <t>49.</t>
  </si>
  <si>
    <t>50.</t>
  </si>
  <si>
    <t>51.</t>
  </si>
  <si>
    <t>52.</t>
  </si>
  <si>
    <t>53.</t>
  </si>
  <si>
    <t>OPOMBA:</t>
  </si>
  <si>
    <t>Pred vgradnjo predvidene opreme si je potrebno pridobiti pisno soglasje upravljalca črpaliča!</t>
  </si>
  <si>
    <t>Voltmeter za merilno območje 0 - 500 V za vgradnjo na letev.</t>
  </si>
  <si>
    <t>Dobava in polaganje gibljive zaščitne cevi Φ 40 mm v izkopani jarek.</t>
  </si>
  <si>
    <t>Dobava in polaganje pocinkanega INOX traku 30x 3,5  mm,  položen  v zemljo okrog objekta.</t>
  </si>
  <si>
    <t>Dobava, montaža, priklop, preizkus, zagon elementov tehnične zaščite objekta v sestavi:   -  induktivno stikalo 24 V DC, trižična varianta, komplet z nosilcem, komplet z pritrdilnim materialom.</t>
  </si>
  <si>
    <t xml:space="preserve">   </t>
  </si>
  <si>
    <r>
      <t xml:space="preserve">Grelec 300W, montaža na letev. </t>
    </r>
    <r>
      <rPr>
        <i/>
        <sz val="11"/>
        <rFont val="Arial"/>
        <family val="2"/>
        <charset val="238"/>
      </rPr>
      <t/>
    </r>
  </si>
  <si>
    <t>Transformator 400/24V 500VA. (za vtičnico)</t>
  </si>
  <si>
    <t xml:space="preserve">Transformator 400/230V 500VA.  </t>
  </si>
  <si>
    <t xml:space="preserve">Digitalni instrument za vgradnjo v vrata el. razdelilnika , vhod 4-20mA, napajanje 230 V AC; komplet. </t>
  </si>
  <si>
    <t>Uvodnica Pg 32mm, komplet</t>
  </si>
  <si>
    <t>Vtikač 400V / 63A / 5p / 6h ;  za motažo na montažno ploščo razdelilnika, komplet z pritrdilnimi vijaki</t>
  </si>
  <si>
    <t xml:space="preserve">Montažna plošča za električni razdelilnik dimenzij (v x š x g) 500 x 500 x 320 mm z enojnimi vrati  Montažna plošča narejena iz pocinkane jekklene pločevine.Tovarniški izdelek SCHNEIDER ELECTRIC  ali enakovredno.  </t>
  </si>
  <si>
    <r>
      <t xml:space="preserve">Avtomatski inštalacijski odklopnik 6A AC; 10 kA, karakteristike C, 1-polni. </t>
    </r>
    <r>
      <rPr>
        <i/>
        <sz val="11"/>
        <rFont val="Arial"/>
        <family val="2"/>
        <charset val="238"/>
      </rPr>
      <t/>
    </r>
  </si>
  <si>
    <t xml:space="preserve">Rele 24V DC z LED indikacijo delovanja, s tremi preklopnimi kontakti 10A, v kompletu s podnožjem. </t>
  </si>
  <si>
    <t xml:space="preserve">Rele 230V AC z LED indikacijo delovanja, s tremi preklopnimi kontakti 10A, v kompletu s podnožjem. </t>
  </si>
  <si>
    <t xml:space="preserve">Zaščitno motorsko stikalo 1,6 - 2,5 A;
(tip PKZM0-2,5 ali enakovredno)  </t>
  </si>
  <si>
    <t xml:space="preserve">Zaščitno motorsko stikalo 0,63 - 1 A;
(tip PKZM0-1 ali enakovredno)  </t>
  </si>
  <si>
    <t xml:space="preserve">Pomožni kontakti za zaščitno motorsko stikalo, montaža z strani- 2 delovni in 2 mirovni kontakt.  </t>
  </si>
  <si>
    <t>Voltmetersko preklopno stikalo.</t>
  </si>
  <si>
    <t xml:space="preserve">Dobava, montaža, vezava in preizkus delovanja ter konfiguriranje OP nadzornega operacijskega panela na dotik - LCD touch panel 5,7", 24VDC, 15W, za montažo na čelno ploščo razdelilnika, v kompletu z montažnim priborom.
(Tip Omron NS5-SQ01-V2 ali enakovredno)                                  </t>
  </si>
  <si>
    <t>Prenapetostna zaščita razreda C, 20kA, 275V/50Hz, prenapetostni odvodniki v kompletu. 
(Tip E+H HAW561 ali enakovredno)</t>
  </si>
  <si>
    <t>Drobni in vezni material, opozorilni napisi, oznake, plastični kanali, povezovalne žice, vrstne sponke, uvodnice, zbiralke itd.</t>
  </si>
  <si>
    <t>Zaščitni rele za zaščito črpalke pred preobremenitvijo in vdorom vode (rele se dobavi skupaj z črpalko).
(Tip ABS ali enakovredno)</t>
  </si>
  <si>
    <t xml:space="preserve">Usmernik 230 V AC / 24V DC; 2A, 1f, reguliran. </t>
  </si>
  <si>
    <t xml:space="preserve">Usmernik 230 V AC / 24V DC; 5A, 1f, reguliran. </t>
  </si>
  <si>
    <t>UPS naprava za neprekinjeno napajanje 1000VA (650W), z relejskim modulom.
(Tip APC ali enakovredno)</t>
  </si>
  <si>
    <t>Nosilec za UPS napravo.</t>
  </si>
  <si>
    <t>Dimenzij (v x š x g) 2000 x (700+700) x 400 mm z deljivimi vrati v kompletu z montažno ploščo,  stopnja zaščite minimalno IP 55. Narejen iz jeklene pločevine debeline 1,2 mm in ustrezno antikorozijko zaščiten. V kompletu z podstavkom višine 200 mm. Montažna plošča narejena iz pocinkane jeklene pločevine.
(Tip Rittal ali enakovredno)</t>
  </si>
  <si>
    <t xml:space="preserve"> 1x CJ1W-PA205R - Napajalna enota PLC</t>
  </si>
  <si>
    <t xml:space="preserve"> 1x CJ1M-CPU13-NL - CPU enota </t>
  </si>
  <si>
    <t xml:space="preserve">Dobava, montaža, vezava in preizkus delovanja ter konfiguriranje GSM/GPRS modema za montažo na letev, v kompletu z anteno,  napajalnikom in pripadajočim kablom.
(Tip Westermo GDW-11 ali enakovredno)                                  </t>
  </si>
  <si>
    <t>Prikaz procesa na CNS v grafični obliki, kreiranje zgodovinskih podatkov za dobo 6 mesecev, prikaz podatkov v obliki trend diagramov, izpis vseh sprememb in posegov med delovanjem in izdelava PID dokumentacije.</t>
  </si>
  <si>
    <t>Programiranje krmilne logike za upravljanje črpališča na podlagi sekvenčnih diagramov upravljanja, ter kreiranje tabel podatkov v krmilniku za prenos v nadzorni center, z preiskusom delovanja s pomočjo simulacije, in preiskus delovanja z spuščanjem v pogon na terenu, šolanje uporabnika sistema, izdaja navodil o uporabi in vzdrževanju v slovenskem jeziku, garancijske izjave.</t>
  </si>
  <si>
    <t xml:space="preserve"> 2x CJ1W-AD041-V1 NL - analogni vhodi (4xAI)</t>
  </si>
  <si>
    <t xml:space="preserve"> 6x CJ1W-IA201 CHN - digitalni vhodi (8xDI)</t>
  </si>
  <si>
    <t xml:space="preserve"> 1x CJ1W-OC201 CHN - digitalni izhodi (8xDO - relejski izhodi)</t>
  </si>
  <si>
    <t>Glavno stikalo za izklop v sili  4-polno / položaj 0 - 1 / 63A za montažo na montažno ploščo, ročaj rdeči, maska rumena. Stikalo mora imeti prigrajeni pomožni kontakt za kontrolo položaja.
(Tip Moeller ali enakovredno)</t>
  </si>
  <si>
    <t>Preklopno stikalo 4-polno / položaj MREŽA - 0 - AGREGAT / 63 A /22 kW za montažo na montažno ploščo. Stikalo mora imeti prigrajeni pomožni kontakt za kontrolo položaja.
(Tip Moeller ali enakovredno)</t>
  </si>
  <si>
    <t>Kontrolnik fazne asimetrije, 3x400V, 50Hz, območje 0,8-1,1 x Un, z detekcijo zaporedja faz in zakasnjenim delovanjem 0-5s,  dva relejska izhoda.
(Tip Dold ali enakovredno)</t>
  </si>
  <si>
    <t>Tokovni merilni transformator s pretvornikom 0-20A / 4-20mA (črpalka 1,2)
(Tip Circutor ali enakovredno)</t>
  </si>
  <si>
    <t xml:space="preserve">Zaščitno motorsko stikalo (rezerva);
(tip PKZxx ali enakovredno)  </t>
  </si>
  <si>
    <r>
      <t xml:space="preserve">Grebenasto stikalo, 10A, položaj 1-0-2 za montažo na vrata. </t>
    </r>
    <r>
      <rPr>
        <i/>
        <sz val="11"/>
        <rFont val="Arial"/>
        <family val="2"/>
        <charset val="238"/>
      </rPr>
      <t/>
    </r>
  </si>
  <si>
    <r>
      <t xml:space="preserve">Grebenasto stikalo, 10A, položaj 1-2 za montažo na vrata. </t>
    </r>
    <r>
      <rPr>
        <i/>
        <sz val="11"/>
        <rFont val="Arial"/>
        <family val="2"/>
        <charset val="238"/>
      </rPr>
      <t/>
    </r>
  </si>
  <si>
    <t>Števec delovnih ur za vgradnjo v  vrata el. razdelilnika, baterijsko napajanje, prezpotencialno proženje.
(Tip IVO ali enakovredno)</t>
  </si>
  <si>
    <t>vtičnica 230V / 16A</t>
  </si>
  <si>
    <t>vtičnica 24V / 16A, 2p</t>
  </si>
  <si>
    <t>Dobava, montaža in preizkus delovanja plovnega stikala oz. potopne hruške v jašku, v kompletu z montažnim priborom. Hruška mora biti opremljena z ustreznim kablom in primerna z vgradnjo v fekalni jašek. Dolžino kabla je potrebno pred naročilom preveriti na kraju montaže.
(Tip Flygt ali enakovredno)</t>
  </si>
  <si>
    <t>kabel NYY-J 2 x 2,5 mm2</t>
  </si>
  <si>
    <t>kabel NYY-J 19 x 1,5 mm2</t>
  </si>
  <si>
    <t>kabel NYY-J 12 x 1,5 mm2</t>
  </si>
  <si>
    <t>IR senzor gibanja za zunanjo montažo v izvedbi IP65.</t>
  </si>
  <si>
    <t>Dobava, montaža, vezava in preizkus sobnega termostata.</t>
  </si>
  <si>
    <t>Dobava in montaža, vezava in preizkus stikalnega materiala  in vtičnic za n/o montažo v kompletu z pritrdilnim materialom:</t>
  </si>
  <si>
    <t>Dobava, montažata in preizkus nadgradnih (n/o) svetil, stopnja zaščite IP 65:</t>
  </si>
  <si>
    <t>Dobava, montaža in priklop, preizkus, zagon razdelilne omara RP-AGREGAT, dimenzij  (v x š x g) 500 x 500 x 320 mm z enojnimi vrati in z zaprtim dnom. Stopnja mehanske žaščite IP65.  Narejen iz vroče stisnjenega poliestra, ojačanega s steklenimi vlakni.  Barva siva RAL 7032. 
Tip: tovarniški izdelek SCHNEIDER ELECTRIC ali enakovredno.</t>
  </si>
  <si>
    <t>31.</t>
  </si>
  <si>
    <t>42.</t>
  </si>
  <si>
    <r>
      <t xml:space="preserve">Servisna luč v razdelilniku z vtičnico. </t>
    </r>
    <r>
      <rPr>
        <i/>
        <sz val="11"/>
        <rFont val="Arial"/>
        <family val="2"/>
        <charset val="238"/>
      </rPr>
      <t>SCHRACK</t>
    </r>
    <r>
      <rPr>
        <sz val="11"/>
        <rFont val="Arial"/>
        <family val="2"/>
        <charset val="238"/>
      </rPr>
      <t xml:space="preserve"> ali enakovredno</t>
    </r>
  </si>
  <si>
    <r>
      <t xml:space="preserve">Vtičnica 230V, 16A montaža na letev. </t>
    </r>
    <r>
      <rPr>
        <i/>
        <sz val="11"/>
        <rFont val="Arial"/>
        <family val="2"/>
        <charset val="238"/>
      </rPr>
      <t>SCKRACK</t>
    </r>
    <r>
      <rPr>
        <sz val="11"/>
        <rFont val="Arial"/>
        <family val="2"/>
        <charset val="238"/>
      </rPr>
      <t xml:space="preserve"> ali enakovredno</t>
    </r>
  </si>
  <si>
    <r>
      <t>kabel OLFLEX UNITRONIC LiYCY 3 x 1 mm</t>
    </r>
    <r>
      <rPr>
        <vertAlign val="superscript"/>
        <sz val="11"/>
        <rFont val="Arial CE"/>
        <charset val="238"/>
      </rPr>
      <t>2</t>
    </r>
  </si>
  <si>
    <r>
      <t>kabel OLFLEX UNITRONIC LiYCY  (TP) 
4 x 2 x 0,75 mm</t>
    </r>
    <r>
      <rPr>
        <vertAlign val="superscript"/>
        <sz val="11"/>
        <rFont val="Arial"/>
        <family val="2"/>
        <charset val="238"/>
      </rPr>
      <t>2</t>
    </r>
  </si>
  <si>
    <r>
      <t>kabel OLFLEX UNITRONIC LiYCY  (TP) 
2 x 2 x 1 mm</t>
    </r>
    <r>
      <rPr>
        <vertAlign val="superscript"/>
        <sz val="11"/>
        <rFont val="Arial"/>
        <family val="2"/>
        <charset val="238"/>
      </rPr>
      <t>2</t>
    </r>
  </si>
  <si>
    <r>
      <t xml:space="preserve">Dobava in polaganje INOX žice </t>
    </r>
    <r>
      <rPr>
        <sz val="11"/>
        <rFont val="Calibri"/>
        <family val="2"/>
        <charset val="238"/>
      </rPr>
      <t>Ø 10</t>
    </r>
    <r>
      <rPr>
        <sz val="11"/>
        <rFont val="Arial CE"/>
        <family val="2"/>
        <charset val="238"/>
      </rPr>
      <t xml:space="preserve"> mm,  položena nadometno na zidne nosilce, delno na zračnike.</t>
    </r>
  </si>
  <si>
    <r>
      <t xml:space="preserve">Dobava in polaganje INOX ozemljitvene sonde premera 20 mm in dolžine 3 m v kompletu z konico in križno sponko. </t>
    </r>
    <r>
      <rPr>
        <i/>
        <sz val="11"/>
        <rFont val="Arial"/>
        <family val="2"/>
        <charset val="238"/>
      </rPr>
      <t xml:space="preserve">HERMI </t>
    </r>
    <r>
      <rPr>
        <sz val="11"/>
        <rFont val="Arial"/>
        <family val="2"/>
        <charset val="238"/>
      </rPr>
      <t>ali enakovreno.</t>
    </r>
  </si>
  <si>
    <r>
      <t>Dobava in položitev vodnika P/F 6mm</t>
    </r>
    <r>
      <rPr>
        <vertAlign val="superscript"/>
        <sz val="11"/>
        <rFont val="Arial CE"/>
        <family val="2"/>
        <charset val="238"/>
      </rPr>
      <t>2</t>
    </r>
    <r>
      <rPr>
        <sz val="11"/>
        <rFont val="Arial CE"/>
        <family val="2"/>
        <charset val="238"/>
      </rPr>
      <t>.</t>
    </r>
  </si>
  <si>
    <r>
      <t>Dobava in položitev vodnika P/F 16mm</t>
    </r>
    <r>
      <rPr>
        <vertAlign val="superscript"/>
        <sz val="11"/>
        <rFont val="Arial CE"/>
        <family val="2"/>
        <charset val="238"/>
      </rPr>
      <t>2</t>
    </r>
    <r>
      <rPr>
        <sz val="11"/>
        <rFont val="Arial CE"/>
        <family val="2"/>
        <charset val="238"/>
      </rPr>
      <t>.</t>
    </r>
  </si>
  <si>
    <r>
      <t xml:space="preserve">Priklop in preizkus ter zagon potone črpalke za fekalne vode. </t>
    </r>
    <r>
      <rPr>
        <b/>
        <sz val="11"/>
        <rFont val="Arial"/>
        <family val="2"/>
        <charset val="238"/>
      </rPr>
      <t xml:space="preserve">Črpalka se dobavi v okviru strojne opreme črpališča. </t>
    </r>
  </si>
  <si>
    <t>Kabel je dobavljen v kompletu z črpalko,  dolžina kabla je potrebno pred naročilom preveriti na kraju montaže.</t>
  </si>
  <si>
    <r>
      <t xml:space="preserve">Dobava, montaža in preizkus </t>
    </r>
    <r>
      <rPr>
        <b/>
        <sz val="11"/>
        <rFont val="Arial"/>
        <family val="2"/>
        <charset val="238"/>
      </rPr>
      <t>UV merilnika nivoja</t>
    </r>
    <r>
      <rPr>
        <sz val="11"/>
        <rFont val="Arial"/>
        <family val="2"/>
        <charset val="238"/>
      </rPr>
      <t xml:space="preserve"> v jašku  z analognim izhodom (4-20 mA) z ustrezno dolžino  kabla. </t>
    </r>
    <r>
      <rPr>
        <b/>
        <sz val="11"/>
        <rFont val="Arial"/>
        <family val="2"/>
        <charset val="238"/>
      </rPr>
      <t xml:space="preserve"> </t>
    </r>
    <r>
      <rPr>
        <u/>
        <sz val="11"/>
        <rFont val="Arial"/>
        <family val="2"/>
        <charset val="238"/>
      </rPr>
      <t>Sonda  mora biti primerna za montažo v fekalni jašek.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Kot npr. UZ transmiter Prosonic FMU 860-R2A2A1 1-kanalni, IP40,230VAC, brez komunikacije, dimenzije 292x253x106 z UZ nivojsko sondo, merna razdalja za tekočino 5m , blok distanca 0,3m IP68, kabel 10m dimenzije 122 x fi 70mm tip FDU 80RG1
</t>
    </r>
    <r>
      <rPr>
        <i/>
        <sz val="11"/>
        <rFont val="Arial"/>
        <family val="2"/>
        <charset val="238"/>
      </rPr>
      <t>PRED DOBAVO PREVERITI TIP PRI UPRAVLJALCU ČRPALIŠČA !!!</t>
    </r>
    <r>
      <rPr>
        <sz val="11"/>
        <rFont val="Arial"/>
        <family val="2"/>
        <charset val="238"/>
      </rPr>
      <t xml:space="preserve"> </t>
    </r>
  </si>
  <si>
    <r>
      <t>Vezava krmilnika proizvajalca OMRON</t>
    </r>
    <r>
      <rPr>
        <i/>
        <sz val="11"/>
        <rFont val="Arial"/>
        <family val="2"/>
        <charset val="238"/>
      </rPr>
      <t xml:space="preserve"> 
</t>
    </r>
    <r>
      <rPr>
        <sz val="11"/>
        <rFont val="Arial"/>
        <family val="2"/>
        <charset val="238"/>
      </rPr>
      <t>(po popisu)</t>
    </r>
  </si>
  <si>
    <r>
      <t xml:space="preserve">Dobava, montaža, vezava in preizkus delovanja prostoprogramirnega sistema z možnostjo daljinskega nadzora v kompletu. V kompletu s programsko opremo. 
Tip proizvajalca </t>
    </r>
    <r>
      <rPr>
        <b/>
        <i/>
        <sz val="11"/>
        <rFont val="Arial"/>
        <family val="2"/>
        <charset val="238"/>
      </rPr>
      <t xml:space="preserve">OMRON </t>
    </r>
    <r>
      <rPr>
        <i/>
        <sz val="11"/>
        <rFont val="Arial"/>
        <family val="2"/>
        <charset val="238"/>
      </rPr>
      <t>ali enakovredno</t>
    </r>
    <r>
      <rPr>
        <sz val="11"/>
        <rFont val="Arial"/>
        <family val="2"/>
        <charset val="238"/>
      </rPr>
      <t xml:space="preserve"> z naslednjo konfiguracijo:                                            </t>
    </r>
  </si>
  <si>
    <t>komplet kabelskih povezav z vmesniki za operacijski panel.</t>
  </si>
  <si>
    <r>
      <t xml:space="preserve">Stikalo, 10A, položaj 0-1 za montažo na letev. </t>
    </r>
    <r>
      <rPr>
        <i/>
        <sz val="11"/>
        <rFont val="Arial"/>
        <family val="2"/>
        <charset val="238"/>
      </rPr>
      <t/>
    </r>
  </si>
  <si>
    <t>kabel NYY-J 5 x 16 mm2</t>
  </si>
  <si>
    <t>4.1.4.2</t>
  </si>
  <si>
    <r>
      <t xml:space="preserve">Dobava, montaža in vezava prosto stoječega električnega razdelilnika </t>
    </r>
    <r>
      <rPr>
        <b/>
        <sz val="11"/>
        <rFont val="Arial"/>
        <family val="2"/>
        <charset val="238"/>
      </rPr>
      <t xml:space="preserve">RG-ČP 
</t>
    </r>
    <r>
      <rPr>
        <sz val="11"/>
        <rFont val="Arial"/>
        <family val="2"/>
        <charset val="238"/>
      </rPr>
      <t>(skupaj močnostni +MCC in krmilni +CBA).</t>
    </r>
  </si>
  <si>
    <t xml:space="preserve">Močnostni kontaktor 5,5 kW / AC3. Napetost tuljave 230V AC. </t>
  </si>
  <si>
    <t xml:space="preserve">Zaščitno motorsko stikalo 10,0 - 16,0 A;
(tip PKZM0-12 ali enakovredno)  </t>
  </si>
  <si>
    <t>Naprava za mehki zagon za motor moči 5,5 kW AC3, črpalke za črpanje fekalne vode.  Mehki zagon mora imeti standarno vgrajeno ModBUS RTU - RS 485 komunikacijo za povezavo s krmilnikom. 
(Tip Allen-Bradley ali enkovredno)</t>
  </si>
  <si>
    <t>22% DDV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</si>
</sst>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  <numFmt numFmtId="166" formatCode="#,##0.00;[Red]#,##0.00"/>
  </numFmts>
  <fonts count="23" x14ac:knownFonts="1"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 CE"/>
      <family val="2"/>
      <charset val="238"/>
    </font>
    <font>
      <sz val="11"/>
      <color rgb="FF000000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FF0000"/>
      <name val="Arial CE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</font>
    <font>
      <vertAlign val="superscript"/>
      <sz val="11"/>
      <name val="Arial CE"/>
      <charset val="238"/>
    </font>
    <font>
      <sz val="11"/>
      <name val="Calibri"/>
      <family val="2"/>
      <charset val="238"/>
    </font>
    <font>
      <vertAlign val="superscript"/>
      <sz val="11"/>
      <name val="Arial CE"/>
      <family val="2"/>
      <charset val="238"/>
    </font>
    <font>
      <u/>
      <sz val="11"/>
      <name val="Arial"/>
      <family val="2"/>
      <charset val="238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44" fontId="12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NumberFormat="1" applyFont="1" applyBorder="1" applyAlignment="1">
      <alignment horizontal="justify" vertical="top"/>
    </xf>
    <xf numFmtId="0" fontId="3" fillId="0" borderId="0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NumberFormat="1" applyFont="1" applyBorder="1" applyAlignment="1">
      <alignment horizontal="justify" vertical="top"/>
    </xf>
    <xf numFmtId="0" fontId="3" fillId="0" borderId="0" xfId="0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0" xfId="2" applyFont="1" applyBorder="1" applyAlignment="1">
      <alignment horizontal="justify"/>
    </xf>
    <xf numFmtId="0" fontId="3" fillId="0" borderId="4" xfId="1" applyFont="1" applyBorder="1" applyAlignment="1">
      <alignment horizontal="left" vertical="top"/>
    </xf>
    <xf numFmtId="0" fontId="3" fillId="0" borderId="4" xfId="2" applyFont="1" applyBorder="1" applyAlignment="1">
      <alignment horizontal="justify"/>
    </xf>
    <xf numFmtId="0" fontId="2" fillId="0" borderId="0" xfId="1" applyFont="1" applyBorder="1" applyAlignment="1">
      <alignment horizontal="left" vertical="top"/>
    </xf>
    <xf numFmtId="0" fontId="2" fillId="0" borderId="0" xfId="2" applyFont="1" applyBorder="1" applyAlignment="1">
      <alignment horizontal="justify"/>
    </xf>
    <xf numFmtId="0" fontId="0" fillId="0" borderId="0" xfId="0" applyFont="1" applyAlignment="1">
      <alignment vertical="distributed" wrapText="1"/>
    </xf>
    <xf numFmtId="49" fontId="2" fillId="0" borderId="0" xfId="0" applyNumberFormat="1" applyFont="1" applyBorder="1" applyAlignment="1">
      <alignment horizontal="left" vertical="center" shrinkToFit="1"/>
    </xf>
    <xf numFmtId="0" fontId="2" fillId="0" borderId="0" xfId="0" applyFont="1" applyBorder="1" applyAlignment="1">
      <alignment shrinkToFit="1"/>
    </xf>
    <xf numFmtId="0" fontId="3" fillId="0" borderId="0" xfId="0" applyFont="1"/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3" xfId="1" applyFont="1" applyBorder="1" applyAlignment="1">
      <alignment horizontal="left" vertical="top"/>
    </xf>
    <xf numFmtId="0" fontId="2" fillId="0" borderId="3" xfId="2" applyFont="1" applyBorder="1" applyAlignment="1">
      <alignment horizontal="justify"/>
    </xf>
    <xf numFmtId="0" fontId="3" fillId="0" borderId="0" xfId="0" applyFont="1" applyAlignment="1">
      <alignment horizontal="justify" vertical="top" wrapText="1" readingOrder="1"/>
    </xf>
    <xf numFmtId="0" fontId="3" fillId="0" borderId="0" xfId="0" applyNumberFormat="1" applyFont="1" applyBorder="1" applyAlignment="1">
      <alignment horizontal="justify" vertical="top" wrapText="1"/>
    </xf>
    <xf numFmtId="0" fontId="3" fillId="0" borderId="0" xfId="0" applyNumberFormat="1" applyFont="1" applyAlignment="1">
      <alignment horizontal="justify" vertical="top" wrapText="1" readingOrder="1"/>
    </xf>
    <xf numFmtId="0" fontId="3" fillId="0" borderId="2" xfId="0" applyFont="1" applyBorder="1" applyAlignment="1">
      <alignment horizontal="right" vertical="top"/>
    </xf>
    <xf numFmtId="164" fontId="3" fillId="0" borderId="2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164" fontId="3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 wrapText="1"/>
    </xf>
    <xf numFmtId="0" fontId="3" fillId="0" borderId="3" xfId="2" applyFont="1" applyFill="1" applyBorder="1" applyAlignment="1">
      <alignment horizontal="right" vertical="top"/>
    </xf>
    <xf numFmtId="0" fontId="3" fillId="0" borderId="0" xfId="2" applyFont="1" applyFill="1" applyAlignment="1">
      <alignment horizontal="right" vertical="top"/>
    </xf>
    <xf numFmtId="0" fontId="3" fillId="0" borderId="4" xfId="2" applyFont="1" applyFill="1" applyBorder="1" applyAlignment="1">
      <alignment horizontal="right" vertical="top"/>
    </xf>
    <xf numFmtId="0" fontId="2" fillId="0" borderId="0" xfId="2" applyFont="1" applyFill="1" applyAlignment="1">
      <alignment horizontal="right" vertical="top"/>
    </xf>
    <xf numFmtId="165" fontId="3" fillId="0" borderId="0" xfId="2" applyNumberFormat="1" applyFont="1" applyAlignment="1">
      <alignment horizontal="right" vertical="top"/>
    </xf>
    <xf numFmtId="165" fontId="3" fillId="0" borderId="4" xfId="2" applyNumberFormat="1" applyFont="1" applyFill="1" applyBorder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164" fontId="10" fillId="0" borderId="0" xfId="0" applyNumberFormat="1" applyFont="1" applyBorder="1" applyAlignment="1">
      <alignment horizontal="right" vertical="top" wrapText="1"/>
    </xf>
    <xf numFmtId="0" fontId="9" fillId="0" borderId="0" xfId="0" applyFont="1" applyFill="1" applyBorder="1" applyAlignment="1">
      <alignment vertical="distributed" wrapText="1"/>
    </xf>
    <xf numFmtId="0" fontId="3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3" xfId="2" applyNumberFormat="1" applyFont="1" applyBorder="1" applyAlignment="1">
      <alignment horizontal="center" vertical="top"/>
    </xf>
    <xf numFmtId="0" fontId="3" fillId="0" borderId="0" xfId="2" applyNumberFormat="1" applyFont="1" applyAlignment="1">
      <alignment horizontal="center" vertical="top"/>
    </xf>
    <xf numFmtId="0" fontId="3" fillId="0" borderId="4" xfId="2" applyNumberFormat="1" applyFont="1" applyBorder="1" applyAlignment="1">
      <alignment horizontal="center" vertical="top"/>
    </xf>
    <xf numFmtId="0" fontId="2" fillId="0" borderId="0" xfId="2" applyNumberFormat="1" applyFont="1" applyAlignment="1">
      <alignment horizontal="center" vertical="top"/>
    </xf>
    <xf numFmtId="0" fontId="8" fillId="0" borderId="0" xfId="0" applyFont="1" applyAlignment="1">
      <alignment horizontal="justify" vertical="top" wrapText="1"/>
    </xf>
    <xf numFmtId="0" fontId="11" fillId="0" borderId="0" xfId="0" applyFont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top" wrapText="1"/>
    </xf>
    <xf numFmtId="1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2" fontId="8" fillId="0" borderId="0" xfId="0" applyNumberFormat="1" applyFont="1" applyAlignment="1">
      <alignment vertical="top" wrapText="1"/>
    </xf>
    <xf numFmtId="164" fontId="10" fillId="0" borderId="0" xfId="0" applyNumberFormat="1" applyFont="1" applyFill="1" applyBorder="1" applyAlignment="1">
      <alignment horizontal="right" vertical="top" wrapText="1"/>
    </xf>
    <xf numFmtId="0" fontId="3" fillId="0" borderId="0" xfId="0" applyNumberFormat="1" applyFont="1" applyAlignment="1">
      <alignment horizontal="left" vertical="top" wrapText="1"/>
    </xf>
    <xf numFmtId="164" fontId="11" fillId="0" borderId="0" xfId="0" applyNumberFormat="1" applyFont="1" applyBorder="1" applyAlignment="1">
      <alignment horizontal="right" vertical="top" wrapText="1"/>
    </xf>
    <xf numFmtId="164" fontId="8" fillId="0" borderId="0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vertical="top" wrapText="1"/>
    </xf>
    <xf numFmtId="0" fontId="0" fillId="0" borderId="0" xfId="0" applyFont="1" applyFill="1" applyAlignment="1">
      <alignment vertical="distributed" wrapText="1"/>
    </xf>
    <xf numFmtId="164" fontId="3" fillId="0" borderId="0" xfId="0" applyNumberFormat="1" applyFont="1" applyBorder="1" applyAlignment="1">
      <alignment horizontal="right" vertical="top" shrinkToFit="1"/>
    </xf>
    <xf numFmtId="165" fontId="3" fillId="0" borderId="3" xfId="2" applyNumberFormat="1" applyFont="1" applyFill="1" applyBorder="1" applyAlignment="1">
      <alignment horizontal="right" vertical="top"/>
    </xf>
    <xf numFmtId="165" fontId="3" fillId="0" borderId="0" xfId="2" applyNumberFormat="1" applyFont="1" applyFill="1" applyAlignment="1">
      <alignment horizontal="right" vertical="top"/>
    </xf>
    <xf numFmtId="166" fontId="10" fillId="0" borderId="0" xfId="0" applyNumberFormat="1" applyFont="1" applyBorder="1" applyAlignment="1">
      <alignment horizontal="right" vertical="top" wrapText="1"/>
    </xf>
    <xf numFmtId="2" fontId="8" fillId="0" borderId="0" xfId="0" applyNumberFormat="1" applyFont="1" applyAlignment="1">
      <alignment wrapText="1"/>
    </xf>
    <xf numFmtId="0" fontId="3" fillId="0" borderId="0" xfId="0" applyFont="1" applyBorder="1" applyAlignment="1">
      <alignment horizontal="right" vertical="top" wrapText="1"/>
    </xf>
    <xf numFmtId="0" fontId="13" fillId="0" borderId="0" xfId="0" applyFont="1" applyAlignment="1">
      <alignment vertical="distributed" wrapText="1"/>
    </xf>
    <xf numFmtId="0" fontId="15" fillId="0" borderId="0" xfId="0" applyFont="1" applyAlignment="1">
      <alignment horizontal="right" vertical="top" wrapText="1"/>
    </xf>
    <xf numFmtId="0" fontId="2" fillId="0" borderId="0" xfId="0" applyNumberFormat="1" applyFont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justify" vertical="top" wrapText="1" readingOrder="1"/>
    </xf>
    <xf numFmtId="0" fontId="3" fillId="0" borderId="5" xfId="0" applyFont="1" applyBorder="1" applyAlignment="1">
      <alignment horizontal="right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166" fontId="17" fillId="0" borderId="0" xfId="0" applyNumberFormat="1" applyFont="1" applyFill="1" applyBorder="1" applyAlignment="1" applyProtection="1">
      <alignment vertical="top" wrapText="1"/>
    </xf>
    <xf numFmtId="2" fontId="17" fillId="0" borderId="0" xfId="0" applyNumberFormat="1" applyFont="1" applyFill="1" applyBorder="1" applyAlignment="1" applyProtection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 readingOrder="1"/>
    </xf>
    <xf numFmtId="0" fontId="3" fillId="0" borderId="0" xfId="0" applyFont="1" applyAlignment="1">
      <alignment horizontal="left" vertical="top" shrinkToFit="1"/>
    </xf>
    <xf numFmtId="0" fontId="3" fillId="0" borderId="0" xfId="0" applyNumberFormat="1" applyFont="1" applyAlignment="1">
      <alignment horizontal="center" vertical="top" shrinkToFit="1"/>
    </xf>
    <xf numFmtId="0" fontId="3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justify" vertical="top" wrapText="1" readingOrder="1"/>
    </xf>
    <xf numFmtId="164" fontId="3" fillId="0" borderId="0" xfId="0" applyNumberFormat="1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readingOrder="1"/>
    </xf>
    <xf numFmtId="0" fontId="3" fillId="0" borderId="0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justify" vertical="top" wrapText="1" readingOrder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0" fontId="10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justify" vertical="top" wrapText="1" readingOrder="1"/>
    </xf>
    <xf numFmtId="0" fontId="3" fillId="0" borderId="0" xfId="0" applyFont="1" applyFill="1" applyAlignment="1">
      <alignment horizontal="right" vertical="top" wrapText="1"/>
    </xf>
    <xf numFmtId="0" fontId="3" fillId="0" borderId="0" xfId="0" applyNumberFormat="1" applyFont="1" applyFill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 readingOrder="1"/>
    </xf>
    <xf numFmtId="0" fontId="3" fillId="0" borderId="1" xfId="0" applyFont="1" applyBorder="1" applyAlignment="1">
      <alignment horizontal="right" vertical="top" wrapText="1"/>
    </xf>
    <xf numFmtId="0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right" vertical="top" wrapText="1"/>
    </xf>
    <xf numFmtId="2" fontId="8" fillId="0" borderId="0" xfId="0" applyNumberFormat="1" applyFont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4" fontId="3" fillId="0" borderId="0" xfId="0" applyNumberFormat="1" applyFont="1" applyFill="1" applyAlignment="1">
      <alignment horizontal="right" vertical="top" wrapText="1"/>
    </xf>
    <xf numFmtId="164" fontId="14" fillId="0" borderId="0" xfId="0" applyNumberFormat="1" applyFont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/>
    </xf>
    <xf numFmtId="164" fontId="3" fillId="0" borderId="0" xfId="2" applyNumberFormat="1" applyFont="1" applyAlignment="1">
      <alignment horizontal="right" vertical="top"/>
    </xf>
    <xf numFmtId="164" fontId="3" fillId="0" borderId="4" xfId="2" applyNumberFormat="1" applyFont="1" applyBorder="1" applyAlignment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10" fillId="0" borderId="0" xfId="0" applyNumberFormat="1" applyFont="1" applyBorder="1" applyAlignment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Border="1" applyAlignment="1">
      <alignment horizontal="right" vertical="top" wrapText="1"/>
    </xf>
    <xf numFmtId="4" fontId="11" fillId="0" borderId="0" xfId="0" applyNumberFormat="1" applyFont="1" applyBorder="1" applyAlignment="1">
      <alignment horizontal="right" vertical="top" wrapText="1"/>
    </xf>
    <xf numFmtId="4" fontId="11" fillId="0" borderId="5" xfId="0" applyNumberFormat="1" applyFont="1" applyBorder="1" applyAlignment="1">
      <alignment horizontal="right" vertical="top" wrapText="1"/>
    </xf>
    <xf numFmtId="166" fontId="17" fillId="0" borderId="0" xfId="0" applyNumberFormat="1" applyFont="1" applyFill="1" applyBorder="1" applyAlignment="1" applyProtection="1">
      <alignment horizontal="right" vertical="top" wrapText="1"/>
    </xf>
    <xf numFmtId="2" fontId="17" fillId="0" borderId="0" xfId="0" applyNumberFormat="1" applyFont="1" applyFill="1" applyBorder="1" applyAlignment="1" applyProtection="1">
      <alignment horizontal="right" vertical="top" wrapText="1"/>
    </xf>
    <xf numFmtId="2" fontId="11" fillId="0" borderId="0" xfId="0" applyNumberFormat="1" applyFont="1" applyBorder="1" applyAlignment="1">
      <alignment horizontal="right" vertical="top" wrapText="1"/>
    </xf>
    <xf numFmtId="166" fontId="22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164" fontId="3" fillId="0" borderId="0" xfId="3" applyNumberFormat="1" applyFont="1" applyBorder="1" applyAlignment="1">
      <alignment horizontal="right" wrapText="1"/>
    </xf>
    <xf numFmtId="164" fontId="3" fillId="0" borderId="0" xfId="3" applyNumberFormat="1" applyFont="1" applyBorder="1" applyAlignment="1">
      <alignment horizontal="right"/>
    </xf>
    <xf numFmtId="166" fontId="8" fillId="0" borderId="0" xfId="0" applyNumberFormat="1" applyFont="1" applyBorder="1" applyAlignment="1">
      <alignment horizontal="right" wrapText="1"/>
    </xf>
    <xf numFmtId="166" fontId="8" fillId="0" borderId="5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2" fillId="0" borderId="0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Border="1" applyAlignment="1">
      <alignment horizontal="center" vertical="top"/>
    </xf>
  </cellXfs>
  <cellStyles count="4">
    <cellStyle name="Navadno" xfId="0" builtinId="0"/>
    <cellStyle name="Navadno 2" xfId="2" xr:uid="{00000000-0005-0000-0000-000001000000}"/>
    <cellStyle name="Navadno_strelovod" xfId="1" xr:uid="{00000000-0005-0000-0000-000002000000}"/>
    <cellStyle name="Valuta" xfId="3" builtin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5"/>
  <sheetViews>
    <sheetView tabSelected="1" view="pageBreakPreview" topLeftCell="A204" zoomScaleNormal="100" zoomScaleSheetLayoutView="100" workbookViewId="0">
      <selection activeCell="F225" sqref="F225"/>
    </sheetView>
  </sheetViews>
  <sheetFormatPr defaultColWidth="9" defaultRowHeight="14" x14ac:dyDescent="0.3"/>
  <cols>
    <col min="1" max="1" width="6.33203125" style="17" customWidth="1"/>
    <col min="2" max="2" width="40.25" style="20" customWidth="1"/>
    <col min="3" max="3" width="5.33203125" style="16" customWidth="1"/>
    <col min="4" max="4" width="7" style="40" customWidth="1"/>
    <col min="5" max="5" width="10.5" style="56" customWidth="1"/>
    <col min="6" max="6" width="12.25" style="56" customWidth="1"/>
    <col min="7" max="16384" width="9" style="12"/>
  </cols>
  <sheetData>
    <row r="1" spans="1:6" x14ac:dyDescent="0.3">
      <c r="A1" s="77"/>
      <c r="B1" s="78"/>
      <c r="C1" s="27"/>
      <c r="D1" s="39"/>
    </row>
    <row r="2" spans="1:6" s="14" customFormat="1" x14ac:dyDescent="0.3">
      <c r="A2" s="13" t="s">
        <v>224</v>
      </c>
      <c r="B2" s="133" t="s">
        <v>43</v>
      </c>
      <c r="C2" s="134"/>
      <c r="D2" s="134"/>
      <c r="E2" s="60"/>
      <c r="F2" s="60"/>
    </row>
    <row r="3" spans="1:6" s="14" customFormat="1" x14ac:dyDescent="0.3">
      <c r="A3" s="13"/>
      <c r="B3" s="68"/>
      <c r="C3" s="79"/>
      <c r="D3" s="80"/>
      <c r="E3" s="60"/>
      <c r="F3" s="60"/>
    </row>
    <row r="4" spans="1:6" s="15" customFormat="1" x14ac:dyDescent="0.3">
      <c r="A4" s="3" t="s">
        <v>44</v>
      </c>
      <c r="B4" s="4" t="s">
        <v>45</v>
      </c>
      <c r="C4" s="23" t="s">
        <v>46</v>
      </c>
      <c r="D4" s="37" t="s">
        <v>47</v>
      </c>
      <c r="E4" s="24" t="s">
        <v>48</v>
      </c>
      <c r="F4" s="24" t="s">
        <v>49</v>
      </c>
    </row>
    <row r="5" spans="1:6" s="15" customFormat="1" x14ac:dyDescent="0.3">
      <c r="A5" s="5"/>
      <c r="B5" s="1"/>
      <c r="C5" s="25"/>
      <c r="D5" s="38"/>
      <c r="E5" s="26"/>
      <c r="F5" s="26"/>
    </row>
    <row r="6" spans="1:6" x14ac:dyDescent="0.3">
      <c r="B6" s="78" t="s">
        <v>148</v>
      </c>
      <c r="C6" s="27"/>
      <c r="D6" s="39"/>
      <c r="E6" s="108"/>
      <c r="F6" s="108"/>
    </row>
    <row r="7" spans="1:6" s="47" customFormat="1" ht="32.25" customHeight="1" x14ac:dyDescent="0.3">
      <c r="A7" s="48"/>
      <c r="B7" s="45" t="s">
        <v>149</v>
      </c>
      <c r="C7" s="46"/>
      <c r="D7" s="46"/>
      <c r="E7" s="116"/>
      <c r="F7" s="117"/>
    </row>
    <row r="8" spans="1:6" s="47" customFormat="1" x14ac:dyDescent="0.3">
      <c r="A8" s="48"/>
      <c r="B8" s="49"/>
      <c r="C8" s="50"/>
      <c r="D8" s="51"/>
      <c r="E8" s="109"/>
      <c r="F8" s="58"/>
    </row>
    <row r="9" spans="1:6" ht="42" x14ac:dyDescent="0.3">
      <c r="A9" s="17" t="s">
        <v>1</v>
      </c>
      <c r="B9" s="20" t="s">
        <v>225</v>
      </c>
      <c r="C9" s="27"/>
      <c r="D9" s="39"/>
      <c r="E9" s="108"/>
      <c r="F9" s="108"/>
    </row>
    <row r="10" spans="1:6" s="47" customFormat="1" ht="112" x14ac:dyDescent="0.3">
      <c r="A10" s="48"/>
      <c r="B10" s="45" t="s">
        <v>177</v>
      </c>
      <c r="C10" s="46"/>
      <c r="D10" s="46"/>
      <c r="E10" s="116"/>
      <c r="F10" s="117"/>
    </row>
    <row r="11" spans="1:6" s="47" customFormat="1" x14ac:dyDescent="0.3">
      <c r="A11" s="48"/>
      <c r="B11" s="49"/>
      <c r="C11" s="50"/>
      <c r="D11" s="51"/>
      <c r="E11" s="109"/>
      <c r="F11" s="58"/>
    </row>
    <row r="12" spans="1:6" x14ac:dyDescent="0.3">
      <c r="B12" s="20" t="s">
        <v>53</v>
      </c>
      <c r="C12" s="17"/>
      <c r="D12" s="53"/>
      <c r="F12" s="56" t="str">
        <f t="shared" ref="F12:F98" si="0">IF(E12=0," ",D12*E12)</f>
        <v xml:space="preserve"> </v>
      </c>
    </row>
    <row r="13" spans="1:6" ht="70" x14ac:dyDescent="0.3">
      <c r="A13" s="16" t="s">
        <v>52</v>
      </c>
      <c r="B13" s="20" t="s">
        <v>186</v>
      </c>
      <c r="C13" s="81" t="s">
        <v>2</v>
      </c>
      <c r="D13" s="40">
        <v>1</v>
      </c>
      <c r="F13" s="56" t="str">
        <f t="shared" si="0"/>
        <v xml:space="preserve"> </v>
      </c>
    </row>
    <row r="14" spans="1:6" ht="70" x14ac:dyDescent="0.3">
      <c r="A14" s="16" t="s">
        <v>52</v>
      </c>
      <c r="B14" s="20" t="s">
        <v>187</v>
      </c>
      <c r="C14" s="81" t="s">
        <v>2</v>
      </c>
      <c r="D14" s="40">
        <v>1</v>
      </c>
      <c r="F14" s="56" t="str">
        <f t="shared" si="0"/>
        <v xml:space="preserve"> </v>
      </c>
    </row>
    <row r="15" spans="1:6" ht="56" x14ac:dyDescent="0.3">
      <c r="A15" s="16" t="s">
        <v>52</v>
      </c>
      <c r="B15" s="20" t="s">
        <v>61</v>
      </c>
      <c r="C15" s="81" t="s">
        <v>2</v>
      </c>
      <c r="D15" s="40">
        <v>1</v>
      </c>
      <c r="F15" s="56" t="str">
        <f t="shared" si="0"/>
        <v xml:space="preserve"> </v>
      </c>
    </row>
    <row r="16" spans="1:6" ht="43.5" customHeight="1" x14ac:dyDescent="0.3">
      <c r="A16" s="16" t="s">
        <v>52</v>
      </c>
      <c r="B16" s="20" t="s">
        <v>170</v>
      </c>
      <c r="C16" s="81" t="s">
        <v>3</v>
      </c>
      <c r="D16" s="40">
        <v>4</v>
      </c>
      <c r="E16" s="56" t="s">
        <v>154</v>
      </c>
    </row>
    <row r="17" spans="1:6" s="66" customFormat="1" x14ac:dyDescent="0.3">
      <c r="A17" s="65" t="s">
        <v>52</v>
      </c>
      <c r="B17" s="82" t="s">
        <v>168</v>
      </c>
      <c r="C17" s="126" t="s">
        <v>2</v>
      </c>
      <c r="D17" s="127">
        <v>1</v>
      </c>
      <c r="E17" s="128"/>
      <c r="F17" s="129" t="str">
        <f t="shared" ref="F17:F18" si="1">IF(E17&gt;0,E17*D17," ")</f>
        <v xml:space="preserve"> </v>
      </c>
    </row>
    <row r="18" spans="1:6" s="66" customFormat="1" ht="28" x14ac:dyDescent="0.3">
      <c r="A18" s="65" t="s">
        <v>52</v>
      </c>
      <c r="B18" s="82" t="s">
        <v>150</v>
      </c>
      <c r="C18" s="126" t="s">
        <v>2</v>
      </c>
      <c r="D18" s="127">
        <v>1</v>
      </c>
      <c r="E18" s="128"/>
      <c r="F18" s="129" t="str">
        <f t="shared" si="1"/>
        <v xml:space="preserve"> </v>
      </c>
    </row>
    <row r="19" spans="1:6" x14ac:dyDescent="0.3">
      <c r="A19" s="16" t="s">
        <v>52</v>
      </c>
      <c r="B19" s="20" t="s">
        <v>155</v>
      </c>
      <c r="C19" s="81" t="s">
        <v>2</v>
      </c>
      <c r="D19" s="40">
        <v>2</v>
      </c>
      <c r="F19" s="56" t="str">
        <f t="shared" si="0"/>
        <v xml:space="preserve"> </v>
      </c>
    </row>
    <row r="20" spans="1:6" x14ac:dyDescent="0.3">
      <c r="A20" s="16" t="s">
        <v>52</v>
      </c>
      <c r="B20" s="20" t="s">
        <v>62</v>
      </c>
      <c r="C20" s="81" t="s">
        <v>2</v>
      </c>
      <c r="D20" s="40">
        <v>2</v>
      </c>
      <c r="F20" s="56" t="str">
        <f t="shared" si="0"/>
        <v xml:space="preserve"> </v>
      </c>
    </row>
    <row r="21" spans="1:6" ht="28" x14ac:dyDescent="0.3">
      <c r="A21" s="16" t="s">
        <v>52</v>
      </c>
      <c r="B21" s="20" t="s">
        <v>63</v>
      </c>
      <c r="C21" s="81" t="s">
        <v>2</v>
      </c>
      <c r="D21" s="40">
        <v>2</v>
      </c>
      <c r="F21" s="56" t="str">
        <f t="shared" si="0"/>
        <v xml:space="preserve"> </v>
      </c>
    </row>
    <row r="22" spans="1:6" ht="28.5" x14ac:dyDescent="0.3">
      <c r="A22" s="16" t="s">
        <v>52</v>
      </c>
      <c r="B22" s="20" t="s">
        <v>207</v>
      </c>
      <c r="C22" s="81" t="s">
        <v>2</v>
      </c>
      <c r="D22" s="40">
        <v>2</v>
      </c>
      <c r="F22" s="56" t="str">
        <f t="shared" si="0"/>
        <v xml:space="preserve"> </v>
      </c>
    </row>
    <row r="23" spans="1:6" ht="28.5" x14ac:dyDescent="0.3">
      <c r="A23" s="16" t="s">
        <v>52</v>
      </c>
      <c r="B23" s="20" t="s">
        <v>208</v>
      </c>
      <c r="C23" s="81" t="s">
        <v>2</v>
      </c>
      <c r="D23" s="40">
        <v>2</v>
      </c>
      <c r="F23" s="56" t="str">
        <f t="shared" si="0"/>
        <v xml:space="preserve"> </v>
      </c>
    </row>
    <row r="24" spans="1:6" s="36" customFormat="1" ht="60" customHeight="1" x14ac:dyDescent="0.3">
      <c r="A24" s="16" t="s">
        <v>52</v>
      </c>
      <c r="B24" s="69" t="s">
        <v>64</v>
      </c>
      <c r="C24" s="81" t="s">
        <v>2</v>
      </c>
      <c r="D24" s="40">
        <v>1</v>
      </c>
      <c r="E24" s="83"/>
      <c r="F24" s="35" t="str">
        <f t="shared" si="0"/>
        <v xml:space="preserve"> </v>
      </c>
    </row>
    <row r="25" spans="1:6" s="36" customFormat="1" ht="42" x14ac:dyDescent="0.3">
      <c r="A25" s="16" t="s">
        <v>52</v>
      </c>
      <c r="B25" s="69" t="s">
        <v>65</v>
      </c>
      <c r="C25" s="81" t="s">
        <v>2</v>
      </c>
      <c r="D25" s="40">
        <v>1</v>
      </c>
      <c r="E25" s="83"/>
      <c r="F25" s="35" t="str">
        <f t="shared" si="0"/>
        <v xml:space="preserve"> </v>
      </c>
    </row>
    <row r="26" spans="1:6" x14ac:dyDescent="0.3">
      <c r="A26" s="16" t="s">
        <v>52</v>
      </c>
      <c r="B26" s="20" t="s">
        <v>66</v>
      </c>
      <c r="C26" s="81" t="s">
        <v>2</v>
      </c>
      <c r="D26" s="40">
        <v>1</v>
      </c>
      <c r="F26" s="56" t="str">
        <f t="shared" si="0"/>
        <v xml:space="preserve"> </v>
      </c>
    </row>
    <row r="27" spans="1:6" x14ac:dyDescent="0.3">
      <c r="A27" s="16" t="s">
        <v>52</v>
      </c>
      <c r="B27" s="20" t="s">
        <v>176</v>
      </c>
      <c r="C27" s="81" t="s">
        <v>2</v>
      </c>
      <c r="D27" s="40">
        <v>1</v>
      </c>
      <c r="F27" s="56" t="str">
        <f t="shared" si="0"/>
        <v xml:space="preserve"> </v>
      </c>
    </row>
    <row r="28" spans="1:6" ht="42" x14ac:dyDescent="0.3">
      <c r="A28" s="16" t="s">
        <v>52</v>
      </c>
      <c r="B28" s="20" t="s">
        <v>175</v>
      </c>
      <c r="C28" s="81" t="s">
        <v>2</v>
      </c>
      <c r="D28" s="40">
        <v>1</v>
      </c>
      <c r="F28" s="56" t="str">
        <f t="shared" si="0"/>
        <v xml:space="preserve"> </v>
      </c>
    </row>
    <row r="29" spans="1:6" x14ac:dyDescent="0.3">
      <c r="A29" s="16" t="s">
        <v>52</v>
      </c>
      <c r="B29" s="20" t="s">
        <v>173</v>
      </c>
      <c r="C29" s="81" t="s">
        <v>2</v>
      </c>
      <c r="D29" s="40">
        <v>1</v>
      </c>
      <c r="F29" s="56" t="str">
        <f t="shared" si="0"/>
        <v xml:space="preserve"> </v>
      </c>
    </row>
    <row r="30" spans="1:6" x14ac:dyDescent="0.3">
      <c r="A30" s="16" t="s">
        <v>52</v>
      </c>
      <c r="B30" s="20" t="s">
        <v>174</v>
      </c>
      <c r="C30" s="81" t="s">
        <v>2</v>
      </c>
      <c r="D30" s="40">
        <v>1</v>
      </c>
      <c r="F30" s="56" t="str">
        <f t="shared" si="0"/>
        <v xml:space="preserve"> </v>
      </c>
    </row>
    <row r="31" spans="1:6" x14ac:dyDescent="0.3">
      <c r="A31" s="16" t="s">
        <v>52</v>
      </c>
      <c r="B31" s="20" t="s">
        <v>157</v>
      </c>
      <c r="C31" s="81" t="s">
        <v>2</v>
      </c>
      <c r="D31" s="40">
        <v>1</v>
      </c>
      <c r="F31" s="56" t="str">
        <f t="shared" si="0"/>
        <v xml:space="preserve"> </v>
      </c>
    </row>
    <row r="32" spans="1:6" x14ac:dyDescent="0.3">
      <c r="A32" s="16" t="s">
        <v>52</v>
      </c>
      <c r="B32" s="20" t="s">
        <v>156</v>
      </c>
      <c r="C32" s="81" t="s">
        <v>2</v>
      </c>
      <c r="D32" s="40">
        <v>1</v>
      </c>
      <c r="F32" s="56" t="str">
        <f t="shared" si="0"/>
        <v xml:space="preserve"> </v>
      </c>
    </row>
    <row r="33" spans="1:6" ht="28" x14ac:dyDescent="0.3">
      <c r="A33" s="16" t="s">
        <v>52</v>
      </c>
      <c r="B33" s="20" t="s">
        <v>67</v>
      </c>
      <c r="C33" s="81" t="s">
        <v>2</v>
      </c>
      <c r="D33" s="40">
        <v>1</v>
      </c>
      <c r="F33" s="56" t="str">
        <f t="shared" si="0"/>
        <v xml:space="preserve"> </v>
      </c>
    </row>
    <row r="34" spans="1:6" ht="28" x14ac:dyDescent="0.3">
      <c r="A34" s="16" t="s">
        <v>52</v>
      </c>
      <c r="B34" s="20" t="s">
        <v>68</v>
      </c>
      <c r="C34" s="81" t="s">
        <v>2</v>
      </c>
      <c r="D34" s="40">
        <v>7</v>
      </c>
      <c r="F34" s="56" t="str">
        <f t="shared" si="0"/>
        <v xml:space="preserve"> </v>
      </c>
    </row>
    <row r="35" spans="1:6" ht="28" x14ac:dyDescent="0.3">
      <c r="A35" s="16" t="s">
        <v>52</v>
      </c>
      <c r="B35" s="20" t="s">
        <v>69</v>
      </c>
      <c r="C35" s="81" t="s">
        <v>2</v>
      </c>
      <c r="D35" s="40">
        <v>7</v>
      </c>
      <c r="F35" s="56" t="str">
        <f t="shared" si="0"/>
        <v xml:space="preserve"> </v>
      </c>
    </row>
    <row r="36" spans="1:6" ht="28" x14ac:dyDescent="0.3">
      <c r="A36" s="16" t="s">
        <v>52</v>
      </c>
      <c r="B36" s="20" t="s">
        <v>162</v>
      </c>
      <c r="C36" s="81" t="s">
        <v>2</v>
      </c>
      <c r="D36" s="40">
        <v>5</v>
      </c>
      <c r="F36" s="56" t="str">
        <f t="shared" si="0"/>
        <v xml:space="preserve"> </v>
      </c>
    </row>
    <row r="37" spans="1:6" ht="28" x14ac:dyDescent="0.3">
      <c r="A37" s="16" t="s">
        <v>52</v>
      </c>
      <c r="B37" s="20" t="s">
        <v>70</v>
      </c>
      <c r="C37" s="81" t="s">
        <v>2</v>
      </c>
      <c r="D37" s="40">
        <v>2</v>
      </c>
      <c r="F37" s="56" t="str">
        <f t="shared" si="0"/>
        <v xml:space="preserve"> </v>
      </c>
    </row>
    <row r="38" spans="1:6" ht="28" x14ac:dyDescent="0.3">
      <c r="A38" s="16" t="s">
        <v>52</v>
      </c>
      <c r="B38" s="20" t="s">
        <v>71</v>
      </c>
      <c r="C38" s="81" t="s">
        <v>2</v>
      </c>
      <c r="D38" s="40">
        <v>2</v>
      </c>
      <c r="F38" s="56" t="str">
        <f t="shared" si="0"/>
        <v xml:space="preserve"> </v>
      </c>
    </row>
    <row r="39" spans="1:6" ht="28" x14ac:dyDescent="0.3">
      <c r="A39" s="16" t="s">
        <v>52</v>
      </c>
      <c r="B39" s="20" t="s">
        <v>191</v>
      </c>
      <c r="C39" s="81" t="s">
        <v>2</v>
      </c>
      <c r="D39" s="40">
        <v>2</v>
      </c>
      <c r="F39" s="56" t="str">
        <f t="shared" si="0"/>
        <v xml:space="preserve"> </v>
      </c>
    </row>
    <row r="40" spans="1:6" ht="28" x14ac:dyDescent="0.3">
      <c r="A40" s="16" t="s">
        <v>52</v>
      </c>
      <c r="B40" s="20" t="s">
        <v>192</v>
      </c>
      <c r="C40" s="81" t="s">
        <v>2</v>
      </c>
      <c r="D40" s="40">
        <v>1</v>
      </c>
      <c r="F40" s="56" t="str">
        <f t="shared" si="0"/>
        <v xml:space="preserve"> </v>
      </c>
    </row>
    <row r="41" spans="1:6" x14ac:dyDescent="0.3">
      <c r="A41" s="16" t="s">
        <v>52</v>
      </c>
      <c r="B41" s="20" t="s">
        <v>222</v>
      </c>
      <c r="C41" s="81" t="s">
        <v>2</v>
      </c>
      <c r="D41" s="40">
        <v>1</v>
      </c>
      <c r="F41" s="56" t="str">
        <f t="shared" si="0"/>
        <v xml:space="preserve"> </v>
      </c>
    </row>
    <row r="42" spans="1:6" ht="42" x14ac:dyDescent="0.3">
      <c r="A42" s="16" t="s">
        <v>52</v>
      </c>
      <c r="B42" s="20" t="s">
        <v>163</v>
      </c>
      <c r="C42" s="81" t="s">
        <v>2</v>
      </c>
      <c r="D42" s="40">
        <v>6</v>
      </c>
      <c r="F42" s="56" t="str">
        <f t="shared" si="0"/>
        <v xml:space="preserve"> </v>
      </c>
    </row>
    <row r="43" spans="1:6" ht="70" x14ac:dyDescent="0.3">
      <c r="A43" s="16" t="s">
        <v>52</v>
      </c>
      <c r="B43" s="20" t="s">
        <v>188</v>
      </c>
      <c r="C43" s="81" t="s">
        <v>2</v>
      </c>
      <c r="D43" s="40">
        <v>1</v>
      </c>
      <c r="F43" s="56" t="str">
        <f t="shared" si="0"/>
        <v xml:space="preserve"> </v>
      </c>
    </row>
    <row r="44" spans="1:6" ht="42" x14ac:dyDescent="0.3">
      <c r="A44" s="16" t="s">
        <v>52</v>
      </c>
      <c r="B44" s="20" t="s">
        <v>164</v>
      </c>
      <c r="C44" s="81" t="s">
        <v>2</v>
      </c>
      <c r="D44" s="40">
        <v>5</v>
      </c>
      <c r="F44" s="56" t="str">
        <f t="shared" si="0"/>
        <v xml:space="preserve"> </v>
      </c>
    </row>
    <row r="45" spans="1:6" ht="28" x14ac:dyDescent="0.3">
      <c r="A45" s="16" t="s">
        <v>52</v>
      </c>
      <c r="B45" s="20" t="s">
        <v>226</v>
      </c>
      <c r="C45" s="81" t="s">
        <v>2</v>
      </c>
      <c r="D45" s="40">
        <v>2</v>
      </c>
      <c r="F45" s="56" t="str">
        <f t="shared" si="0"/>
        <v xml:space="preserve"> </v>
      </c>
    </row>
    <row r="46" spans="1:6" ht="16.5" customHeight="1" x14ac:dyDescent="0.3">
      <c r="A46" s="16" t="s">
        <v>52</v>
      </c>
      <c r="B46" s="20" t="s">
        <v>73</v>
      </c>
      <c r="C46" s="81" t="s">
        <v>2</v>
      </c>
      <c r="D46" s="40">
        <v>2</v>
      </c>
      <c r="F46" s="56" t="str">
        <f t="shared" si="0"/>
        <v xml:space="preserve"> </v>
      </c>
    </row>
    <row r="47" spans="1:6" ht="30.75" customHeight="1" x14ac:dyDescent="0.3">
      <c r="A47" s="16" t="s">
        <v>52</v>
      </c>
      <c r="B47" s="20" t="s">
        <v>72</v>
      </c>
      <c r="C47" s="81" t="s">
        <v>2</v>
      </c>
      <c r="D47" s="40">
        <v>2</v>
      </c>
      <c r="F47" s="56" t="str">
        <f t="shared" si="0"/>
        <v xml:space="preserve"> </v>
      </c>
    </row>
    <row r="48" spans="1:6" ht="28" x14ac:dyDescent="0.3">
      <c r="A48" s="16" t="s">
        <v>52</v>
      </c>
      <c r="B48" s="20" t="s">
        <v>166</v>
      </c>
      <c r="C48" s="81" t="s">
        <v>2</v>
      </c>
      <c r="D48" s="40">
        <v>1</v>
      </c>
      <c r="F48" s="56" t="str">
        <f t="shared" si="0"/>
        <v xml:space="preserve"> </v>
      </c>
    </row>
    <row r="49" spans="1:6" ht="28" x14ac:dyDescent="0.3">
      <c r="A49" s="16" t="s">
        <v>52</v>
      </c>
      <c r="B49" s="20" t="s">
        <v>165</v>
      </c>
      <c r="C49" s="81" t="s">
        <v>2</v>
      </c>
      <c r="D49" s="40">
        <v>2</v>
      </c>
      <c r="F49" s="56" t="str">
        <f t="shared" si="0"/>
        <v xml:space="preserve"> </v>
      </c>
    </row>
    <row r="50" spans="1:6" ht="28" x14ac:dyDescent="0.3">
      <c r="A50" s="16" t="s">
        <v>52</v>
      </c>
      <c r="B50" s="20" t="s">
        <v>227</v>
      </c>
      <c r="C50" s="81" t="s">
        <v>2</v>
      </c>
      <c r="D50" s="40">
        <v>2</v>
      </c>
      <c r="F50" s="56" t="str">
        <f t="shared" si="0"/>
        <v xml:space="preserve"> </v>
      </c>
    </row>
    <row r="51" spans="1:6" ht="28" x14ac:dyDescent="0.3">
      <c r="A51" s="16" t="s">
        <v>52</v>
      </c>
      <c r="B51" s="20" t="s">
        <v>190</v>
      </c>
      <c r="C51" s="81" t="s">
        <v>2</v>
      </c>
      <c r="D51" s="40">
        <v>2</v>
      </c>
      <c r="F51" s="56" t="str">
        <f t="shared" si="0"/>
        <v xml:space="preserve"> </v>
      </c>
    </row>
    <row r="52" spans="1:6" ht="28.5" customHeight="1" x14ac:dyDescent="0.3">
      <c r="A52" s="16" t="s">
        <v>52</v>
      </c>
      <c r="B52" s="20" t="s">
        <v>167</v>
      </c>
      <c r="C52" s="81" t="s">
        <v>2</v>
      </c>
      <c r="D52" s="40">
        <v>2</v>
      </c>
      <c r="F52" s="56" t="str">
        <f t="shared" si="0"/>
        <v xml:space="preserve"> </v>
      </c>
    </row>
    <row r="53" spans="1:6" ht="56" x14ac:dyDescent="0.3">
      <c r="A53" s="16" t="s">
        <v>52</v>
      </c>
      <c r="B53" s="20" t="s">
        <v>172</v>
      </c>
      <c r="C53" s="81" t="s">
        <v>2</v>
      </c>
      <c r="D53" s="40">
        <v>2</v>
      </c>
      <c r="F53" s="56" t="str">
        <f t="shared" si="0"/>
        <v xml:space="preserve"> </v>
      </c>
    </row>
    <row r="54" spans="1:6" s="36" customFormat="1" ht="89.25" customHeight="1" x14ac:dyDescent="0.3">
      <c r="A54" s="16" t="s">
        <v>52</v>
      </c>
      <c r="B54" s="69" t="s">
        <v>228</v>
      </c>
      <c r="C54" s="84" t="s">
        <v>2</v>
      </c>
      <c r="D54" s="85">
        <v>2</v>
      </c>
      <c r="E54" s="83"/>
      <c r="F54" s="35" t="str">
        <f t="shared" si="0"/>
        <v xml:space="preserve"> </v>
      </c>
    </row>
    <row r="55" spans="1:6" s="36" customFormat="1" ht="44.25" customHeight="1" x14ac:dyDescent="0.3">
      <c r="A55" s="16" t="s">
        <v>52</v>
      </c>
      <c r="B55" s="69" t="s">
        <v>189</v>
      </c>
      <c r="C55" s="84" t="s">
        <v>2</v>
      </c>
      <c r="D55" s="85">
        <v>2</v>
      </c>
      <c r="E55" s="83"/>
      <c r="F55" s="35" t="str">
        <f t="shared" si="0"/>
        <v xml:space="preserve"> </v>
      </c>
    </row>
    <row r="56" spans="1:6" s="36" customFormat="1" ht="45" customHeight="1" x14ac:dyDescent="0.3">
      <c r="A56" s="16" t="s">
        <v>52</v>
      </c>
      <c r="B56" s="69" t="s">
        <v>158</v>
      </c>
      <c r="C56" s="84" t="s">
        <v>2</v>
      </c>
      <c r="D56" s="85">
        <v>2</v>
      </c>
      <c r="E56" s="83"/>
      <c r="F56" s="35" t="str">
        <f t="shared" si="0"/>
        <v xml:space="preserve"> </v>
      </c>
    </row>
    <row r="57" spans="1:6" s="36" customFormat="1" ht="59.25" customHeight="1" x14ac:dyDescent="0.3">
      <c r="A57" s="16" t="s">
        <v>52</v>
      </c>
      <c r="B57" s="86" t="s">
        <v>193</v>
      </c>
      <c r="C57" s="84" t="s">
        <v>2</v>
      </c>
      <c r="D57" s="85">
        <v>2</v>
      </c>
      <c r="E57" s="83"/>
      <c r="F57" s="35" t="str">
        <f t="shared" si="0"/>
        <v xml:space="preserve"> </v>
      </c>
    </row>
    <row r="58" spans="1:6" s="36" customFormat="1" ht="42" x14ac:dyDescent="0.3">
      <c r="A58" s="16" t="s">
        <v>52</v>
      </c>
      <c r="B58" s="69" t="s">
        <v>74</v>
      </c>
      <c r="C58" s="84" t="s">
        <v>2</v>
      </c>
      <c r="D58" s="85">
        <v>4</v>
      </c>
      <c r="E58" s="83"/>
      <c r="F58" s="52" t="str">
        <f t="shared" si="0"/>
        <v xml:space="preserve"> </v>
      </c>
    </row>
    <row r="59" spans="1:6" s="36" customFormat="1" ht="28" x14ac:dyDescent="0.3">
      <c r="A59" s="16" t="s">
        <v>52</v>
      </c>
      <c r="B59" s="69" t="s">
        <v>75</v>
      </c>
      <c r="C59" s="84" t="s">
        <v>2</v>
      </c>
      <c r="D59" s="85">
        <v>1</v>
      </c>
      <c r="E59" s="83"/>
      <c r="F59" s="35" t="str">
        <f t="shared" si="0"/>
        <v xml:space="preserve"> </v>
      </c>
    </row>
    <row r="60" spans="1:6" s="36" customFormat="1" ht="28" x14ac:dyDescent="0.3">
      <c r="A60" s="16" t="s">
        <v>52</v>
      </c>
      <c r="B60" s="69" t="s">
        <v>76</v>
      </c>
      <c r="C60" s="84" t="s">
        <v>2</v>
      </c>
      <c r="D60" s="85">
        <v>1</v>
      </c>
      <c r="E60" s="83"/>
      <c r="F60" s="35" t="str">
        <f t="shared" si="0"/>
        <v xml:space="preserve"> </v>
      </c>
    </row>
    <row r="61" spans="1:6" s="36" customFormat="1" ht="28" x14ac:dyDescent="0.3">
      <c r="A61" s="16" t="s">
        <v>52</v>
      </c>
      <c r="B61" s="69" t="s">
        <v>77</v>
      </c>
      <c r="C61" s="84" t="s">
        <v>2</v>
      </c>
      <c r="D61" s="85">
        <v>2</v>
      </c>
      <c r="E61" s="83"/>
      <c r="F61" s="35" t="str">
        <f t="shared" si="0"/>
        <v xml:space="preserve"> </v>
      </c>
    </row>
    <row r="62" spans="1:6" s="36" customFormat="1" ht="28" x14ac:dyDescent="0.3">
      <c r="A62" s="16" t="s">
        <v>52</v>
      </c>
      <c r="B62" s="69" t="s">
        <v>78</v>
      </c>
      <c r="C62" s="84" t="s">
        <v>2</v>
      </c>
      <c r="D62" s="85">
        <v>3</v>
      </c>
      <c r="E62" s="83"/>
      <c r="F62" s="35" t="str">
        <f t="shared" si="0"/>
        <v xml:space="preserve"> </v>
      </c>
    </row>
    <row r="63" spans="1:6" s="36" customFormat="1" ht="28" x14ac:dyDescent="0.3">
      <c r="A63" s="16" t="s">
        <v>52</v>
      </c>
      <c r="B63" s="69" t="s">
        <v>79</v>
      </c>
      <c r="C63" s="84" t="s">
        <v>2</v>
      </c>
      <c r="D63" s="85">
        <v>2</v>
      </c>
      <c r="E63" s="83"/>
      <c r="F63" s="35" t="str">
        <f t="shared" si="0"/>
        <v xml:space="preserve"> </v>
      </c>
    </row>
    <row r="64" spans="1:6" s="36" customFormat="1" ht="28" x14ac:dyDescent="0.3">
      <c r="A64" s="16" t="s">
        <v>52</v>
      </c>
      <c r="B64" s="69" t="s">
        <v>80</v>
      </c>
      <c r="C64" s="84" t="s">
        <v>2</v>
      </c>
      <c r="D64" s="85">
        <v>1</v>
      </c>
      <c r="E64" s="83"/>
      <c r="F64" s="35" t="str">
        <f t="shared" si="0"/>
        <v xml:space="preserve"> </v>
      </c>
    </row>
    <row r="65" spans="1:7" s="36" customFormat="1" ht="29.25" customHeight="1" x14ac:dyDescent="0.3">
      <c r="A65" s="16" t="s">
        <v>52</v>
      </c>
      <c r="B65" s="69" t="s">
        <v>81</v>
      </c>
      <c r="C65" s="84" t="s">
        <v>2</v>
      </c>
      <c r="D65" s="85">
        <v>2</v>
      </c>
      <c r="E65" s="83"/>
      <c r="F65" s="35" t="str">
        <f t="shared" si="0"/>
        <v xml:space="preserve"> </v>
      </c>
    </row>
    <row r="66" spans="1:7" s="36" customFormat="1" ht="28" x14ac:dyDescent="0.3">
      <c r="A66" s="16" t="s">
        <v>52</v>
      </c>
      <c r="B66" s="69" t="s">
        <v>82</v>
      </c>
      <c r="C66" s="84" t="s">
        <v>2</v>
      </c>
      <c r="D66" s="85">
        <v>3</v>
      </c>
      <c r="E66" s="83"/>
      <c r="F66" s="35" t="str">
        <f t="shared" si="0"/>
        <v xml:space="preserve"> </v>
      </c>
    </row>
    <row r="67" spans="1:7" s="36" customFormat="1" ht="27.75" customHeight="1" x14ac:dyDescent="0.3">
      <c r="A67" s="16" t="s">
        <v>52</v>
      </c>
      <c r="B67" s="69" t="s">
        <v>83</v>
      </c>
      <c r="C67" s="87" t="s">
        <v>2</v>
      </c>
      <c r="D67" s="85">
        <v>1</v>
      </c>
      <c r="E67" s="83"/>
      <c r="F67" s="35" t="str">
        <f t="shared" si="0"/>
        <v xml:space="preserve"> </v>
      </c>
    </row>
    <row r="68" spans="1:7" s="36" customFormat="1" ht="42" x14ac:dyDescent="0.3">
      <c r="A68" s="16" t="s">
        <v>52</v>
      </c>
      <c r="B68" s="69" t="s">
        <v>84</v>
      </c>
      <c r="C68" s="87" t="s">
        <v>2</v>
      </c>
      <c r="D68" s="85">
        <v>2</v>
      </c>
      <c r="E68" s="83"/>
      <c r="F68" s="35" t="str">
        <f t="shared" si="0"/>
        <v xml:space="preserve"> </v>
      </c>
    </row>
    <row r="69" spans="1:7" s="36" customFormat="1" ht="28" x14ac:dyDescent="0.3">
      <c r="A69" s="16" t="s">
        <v>52</v>
      </c>
      <c r="B69" s="69" t="s">
        <v>85</v>
      </c>
      <c r="C69" s="87" t="s">
        <v>2</v>
      </c>
      <c r="D69" s="85">
        <v>3</v>
      </c>
      <c r="E69" s="83"/>
      <c r="F69" s="35" t="str">
        <f t="shared" si="0"/>
        <v xml:space="preserve"> </v>
      </c>
    </row>
    <row r="70" spans="1:7" s="36" customFormat="1" ht="28" x14ac:dyDescent="0.3">
      <c r="A70" s="16" t="s">
        <v>52</v>
      </c>
      <c r="B70" s="69" t="s">
        <v>86</v>
      </c>
      <c r="C70" s="87" t="s">
        <v>2</v>
      </c>
      <c r="D70" s="85">
        <v>1</v>
      </c>
      <c r="E70" s="83"/>
      <c r="F70" s="35" t="str">
        <f t="shared" si="0"/>
        <v xml:space="preserve"> </v>
      </c>
    </row>
    <row r="71" spans="1:7" s="36" customFormat="1" ht="28" x14ac:dyDescent="0.3">
      <c r="A71" s="16" t="s">
        <v>52</v>
      </c>
      <c r="B71" s="69" t="s">
        <v>87</v>
      </c>
      <c r="C71" s="87" t="s">
        <v>2</v>
      </c>
      <c r="D71" s="85">
        <v>12</v>
      </c>
      <c r="E71" s="83"/>
      <c r="F71" s="35" t="str">
        <f t="shared" si="0"/>
        <v xml:space="preserve"> </v>
      </c>
    </row>
    <row r="72" spans="1:7" s="36" customFormat="1" ht="28" x14ac:dyDescent="0.3">
      <c r="A72" s="16" t="s">
        <v>52</v>
      </c>
      <c r="B72" s="69" t="s">
        <v>88</v>
      </c>
      <c r="C72" s="87" t="s">
        <v>2</v>
      </c>
      <c r="D72" s="85">
        <v>6</v>
      </c>
      <c r="E72" s="83"/>
      <c r="F72" s="35" t="str">
        <f t="shared" si="0"/>
        <v xml:space="preserve"> </v>
      </c>
    </row>
    <row r="73" spans="1:7" s="36" customFormat="1" ht="28" x14ac:dyDescent="0.3">
      <c r="A73" s="16" t="s">
        <v>52</v>
      </c>
      <c r="B73" s="69" t="s">
        <v>89</v>
      </c>
      <c r="C73" s="87" t="s">
        <v>2</v>
      </c>
      <c r="D73" s="85">
        <v>4</v>
      </c>
      <c r="E73" s="83"/>
      <c r="F73" s="35" t="str">
        <f t="shared" si="0"/>
        <v xml:space="preserve"> </v>
      </c>
    </row>
    <row r="74" spans="1:7" ht="28.5" x14ac:dyDescent="0.3">
      <c r="A74" s="16" t="s">
        <v>52</v>
      </c>
      <c r="B74" s="20" t="s">
        <v>219</v>
      </c>
      <c r="C74" s="81" t="s">
        <v>3</v>
      </c>
      <c r="D74" s="40">
        <v>1</v>
      </c>
      <c r="F74" s="56" t="str">
        <f t="shared" si="0"/>
        <v xml:space="preserve"> </v>
      </c>
    </row>
    <row r="75" spans="1:7" ht="42" x14ac:dyDescent="0.3">
      <c r="A75" s="16" t="s">
        <v>52</v>
      </c>
      <c r="B75" s="88" t="s">
        <v>171</v>
      </c>
      <c r="C75" s="89" t="s">
        <v>3</v>
      </c>
      <c r="D75" s="71">
        <v>1</v>
      </c>
      <c r="E75" s="110"/>
      <c r="F75" s="110" t="str">
        <f t="shared" si="0"/>
        <v xml:space="preserve"> </v>
      </c>
    </row>
    <row r="76" spans="1:7" x14ac:dyDescent="0.3">
      <c r="C76" s="90" t="s">
        <v>3</v>
      </c>
      <c r="D76" s="91">
        <v>1</v>
      </c>
      <c r="F76" s="56" t="str">
        <f>IF(E76=0," ",D76*E76)</f>
        <v xml:space="preserve"> </v>
      </c>
    </row>
    <row r="78" spans="1:7" ht="89.25" customHeight="1" x14ac:dyDescent="0.3">
      <c r="A78" s="17" t="s">
        <v>0</v>
      </c>
      <c r="B78" s="20" t="s">
        <v>220</v>
      </c>
      <c r="C78" s="27"/>
      <c r="D78" s="39"/>
      <c r="E78" s="108"/>
      <c r="F78" s="108"/>
      <c r="G78" s="54"/>
    </row>
    <row r="79" spans="1:7" x14ac:dyDescent="0.3">
      <c r="A79" s="16" t="s">
        <v>52</v>
      </c>
      <c r="B79" s="20" t="s">
        <v>178</v>
      </c>
      <c r="F79" s="56" t="str">
        <f t="shared" ref="F79:F81" si="2">IF(E79=0," ",D79*E79)</f>
        <v xml:space="preserve"> </v>
      </c>
      <c r="G79" s="55"/>
    </row>
    <row r="80" spans="1:7" x14ac:dyDescent="0.3">
      <c r="A80" s="16" t="s">
        <v>52</v>
      </c>
      <c r="B80" s="22" t="s">
        <v>179</v>
      </c>
      <c r="F80" s="56" t="str">
        <f t="shared" si="2"/>
        <v xml:space="preserve"> </v>
      </c>
      <c r="G80" s="55"/>
    </row>
    <row r="81" spans="1:7" x14ac:dyDescent="0.3">
      <c r="A81" s="16" t="s">
        <v>52</v>
      </c>
      <c r="B81" s="20" t="s">
        <v>184</v>
      </c>
      <c r="F81" s="56" t="str">
        <f t="shared" si="2"/>
        <v xml:space="preserve"> </v>
      </c>
      <c r="G81" s="55"/>
    </row>
    <row r="82" spans="1:7" ht="28" x14ac:dyDescent="0.3">
      <c r="A82" s="16" t="s">
        <v>52</v>
      </c>
      <c r="B82" s="20" t="s">
        <v>185</v>
      </c>
      <c r="F82" s="56" t="str">
        <f t="shared" si="0"/>
        <v xml:space="preserve"> </v>
      </c>
      <c r="G82" s="55"/>
    </row>
    <row r="83" spans="1:7" x14ac:dyDescent="0.3">
      <c r="A83" s="16" t="s">
        <v>52</v>
      </c>
      <c r="B83" s="22" t="s">
        <v>183</v>
      </c>
      <c r="F83" s="56" t="str">
        <f t="shared" si="0"/>
        <v xml:space="preserve"> </v>
      </c>
      <c r="G83" s="55"/>
    </row>
    <row r="84" spans="1:7" x14ac:dyDescent="0.3">
      <c r="A84" s="16" t="s">
        <v>52</v>
      </c>
      <c r="B84" s="20" t="s">
        <v>90</v>
      </c>
      <c r="F84" s="56" t="str">
        <f t="shared" si="0"/>
        <v xml:space="preserve"> </v>
      </c>
      <c r="G84" s="55"/>
    </row>
    <row r="85" spans="1:7" ht="28" x14ac:dyDescent="0.3">
      <c r="A85" s="16" t="s">
        <v>52</v>
      </c>
      <c r="B85" s="88" t="s">
        <v>221</v>
      </c>
      <c r="C85" s="70"/>
      <c r="D85" s="71"/>
      <c r="E85" s="110"/>
      <c r="F85" s="110" t="str">
        <f t="shared" si="0"/>
        <v xml:space="preserve"> </v>
      </c>
      <c r="G85" s="55"/>
    </row>
    <row r="86" spans="1:7" x14ac:dyDescent="0.3">
      <c r="A86" s="16"/>
      <c r="B86" s="82"/>
      <c r="C86" s="65" t="s">
        <v>3</v>
      </c>
      <c r="D86" s="91">
        <v>1</v>
      </c>
      <c r="F86" s="56" t="str">
        <f t="shared" si="0"/>
        <v xml:space="preserve"> </v>
      </c>
      <c r="G86" s="55"/>
    </row>
    <row r="87" spans="1:7" x14ac:dyDescent="0.3">
      <c r="F87" s="56" t="str">
        <f t="shared" si="0"/>
        <v xml:space="preserve"> </v>
      </c>
      <c r="G87" s="55"/>
    </row>
    <row r="88" spans="1:7" x14ac:dyDescent="0.3">
      <c r="G88" s="55"/>
    </row>
    <row r="89" spans="1:7" ht="87.75" customHeight="1" x14ac:dyDescent="0.3">
      <c r="A89" s="17" t="s">
        <v>4</v>
      </c>
      <c r="B89" s="20" t="s">
        <v>169</v>
      </c>
      <c r="C89" s="16" t="s">
        <v>3</v>
      </c>
      <c r="D89" s="40">
        <v>1</v>
      </c>
      <c r="F89" s="56" t="str">
        <f t="shared" ref="F89" si="3">IF(E89=0," ",D89*E89)</f>
        <v xml:space="preserve"> </v>
      </c>
      <c r="G89" s="54"/>
    </row>
    <row r="90" spans="1:7" ht="17.25" customHeight="1" x14ac:dyDescent="0.3">
      <c r="G90" s="54"/>
    </row>
    <row r="91" spans="1:7" ht="74.25" customHeight="1" x14ac:dyDescent="0.3">
      <c r="A91" s="17" t="s">
        <v>33</v>
      </c>
      <c r="B91" s="20" t="s">
        <v>180</v>
      </c>
      <c r="C91" s="16" t="s">
        <v>3</v>
      </c>
      <c r="D91" s="40">
        <v>1</v>
      </c>
      <c r="F91" s="56" t="str">
        <f t="shared" si="0"/>
        <v xml:space="preserve"> </v>
      </c>
      <c r="G91" s="54"/>
    </row>
    <row r="92" spans="1:7" x14ac:dyDescent="0.3">
      <c r="B92" s="22"/>
      <c r="F92" s="56" t="str">
        <f t="shared" si="0"/>
        <v xml:space="preserve"> </v>
      </c>
      <c r="G92" s="55"/>
    </row>
    <row r="93" spans="1:7" ht="126" x14ac:dyDescent="0.3">
      <c r="A93" s="17" t="s">
        <v>5</v>
      </c>
      <c r="B93" s="20" t="s">
        <v>182</v>
      </c>
      <c r="C93" s="16" t="s">
        <v>54</v>
      </c>
      <c r="D93" s="40">
        <v>1</v>
      </c>
      <c r="F93" s="56" t="str">
        <f>IF(E93=0," ",D93*E93)</f>
        <v xml:space="preserve"> </v>
      </c>
      <c r="G93" s="55"/>
    </row>
    <row r="94" spans="1:7" x14ac:dyDescent="0.3">
      <c r="G94" s="55"/>
    </row>
    <row r="95" spans="1:7" ht="74.25" customHeight="1" x14ac:dyDescent="0.3">
      <c r="A95" s="17" t="s">
        <v>6</v>
      </c>
      <c r="B95" s="20" t="s">
        <v>181</v>
      </c>
      <c r="C95" s="16" t="s">
        <v>54</v>
      </c>
      <c r="D95" s="40">
        <v>1</v>
      </c>
      <c r="F95" s="56" t="str">
        <f>IF(E95=0," ",D95*E95)</f>
        <v xml:space="preserve"> </v>
      </c>
      <c r="G95" s="55"/>
    </row>
    <row r="96" spans="1:7" x14ac:dyDescent="0.3">
      <c r="G96" s="55"/>
    </row>
    <row r="97" spans="1:7" ht="98" x14ac:dyDescent="0.3">
      <c r="A97" s="17" t="s">
        <v>34</v>
      </c>
      <c r="B97" s="20" t="s">
        <v>91</v>
      </c>
      <c r="C97" s="16" t="s">
        <v>2</v>
      </c>
      <c r="D97" s="40">
        <v>1</v>
      </c>
      <c r="F97" s="56" t="str">
        <f t="shared" si="0"/>
        <v xml:space="preserve"> </v>
      </c>
      <c r="G97" s="56"/>
    </row>
    <row r="98" spans="1:7" x14ac:dyDescent="0.3">
      <c r="F98" s="56" t="str">
        <f t="shared" si="0"/>
        <v xml:space="preserve"> </v>
      </c>
      <c r="G98" s="56"/>
    </row>
    <row r="99" spans="1:7" s="47" customFormat="1" ht="115.9" customHeight="1" x14ac:dyDescent="0.3">
      <c r="A99" s="48" t="s">
        <v>35</v>
      </c>
      <c r="B99" s="45" t="s">
        <v>204</v>
      </c>
      <c r="C99" s="92" t="s">
        <v>3</v>
      </c>
      <c r="D99" s="93">
        <v>1</v>
      </c>
      <c r="E99" s="118"/>
      <c r="F99" s="119"/>
    </row>
    <row r="100" spans="1:7" s="47" customFormat="1" x14ac:dyDescent="0.3">
      <c r="A100" s="48"/>
      <c r="B100" s="50" t="s">
        <v>92</v>
      </c>
      <c r="C100" s="73"/>
      <c r="D100" s="74"/>
      <c r="E100" s="120" t="str">
        <f t="shared" ref="E100:E121" si="4">IF(C100=0," ",C100*D100)</f>
        <v xml:space="preserve"> </v>
      </c>
      <c r="F100" s="130"/>
    </row>
    <row r="101" spans="1:7" s="47" customFormat="1" ht="72" customHeight="1" x14ac:dyDescent="0.3">
      <c r="A101" s="34" t="s">
        <v>60</v>
      </c>
      <c r="B101" s="48" t="s">
        <v>161</v>
      </c>
      <c r="C101" s="34" t="s">
        <v>2</v>
      </c>
      <c r="D101" s="73">
        <v>1</v>
      </c>
      <c r="E101" s="120"/>
      <c r="F101" s="130"/>
    </row>
    <row r="102" spans="1:7" s="47" customFormat="1" ht="45.75" customHeight="1" x14ac:dyDescent="0.3">
      <c r="A102" s="34" t="s">
        <v>60</v>
      </c>
      <c r="B102" s="50" t="s">
        <v>160</v>
      </c>
      <c r="C102" s="34" t="s">
        <v>2</v>
      </c>
      <c r="D102" s="73">
        <v>1</v>
      </c>
      <c r="E102" s="120"/>
      <c r="F102" s="130"/>
    </row>
    <row r="103" spans="1:7" s="47" customFormat="1" ht="30" customHeight="1" x14ac:dyDescent="0.3">
      <c r="A103" s="34" t="s">
        <v>60</v>
      </c>
      <c r="B103" s="48" t="s">
        <v>93</v>
      </c>
      <c r="C103" s="34" t="s">
        <v>2</v>
      </c>
      <c r="D103" s="73">
        <v>1</v>
      </c>
      <c r="E103" s="120"/>
      <c r="F103" s="130"/>
    </row>
    <row r="104" spans="1:7" s="47" customFormat="1" ht="15.75" customHeight="1" x14ac:dyDescent="0.3">
      <c r="A104" s="34" t="s">
        <v>60</v>
      </c>
      <c r="B104" s="48" t="s">
        <v>159</v>
      </c>
      <c r="C104" s="34" t="s">
        <v>2</v>
      </c>
      <c r="D104" s="73">
        <v>1</v>
      </c>
      <c r="E104" s="120"/>
      <c r="F104" s="130"/>
    </row>
    <row r="105" spans="1:7" s="47" customFormat="1" ht="31.5" customHeight="1" x14ac:dyDescent="0.3">
      <c r="A105" s="34" t="s">
        <v>60</v>
      </c>
      <c r="B105" s="94" t="s">
        <v>94</v>
      </c>
      <c r="C105" s="95" t="s">
        <v>2</v>
      </c>
      <c r="D105" s="96">
        <v>1</v>
      </c>
      <c r="E105" s="121"/>
      <c r="F105" s="131"/>
    </row>
    <row r="106" spans="1:7" s="47" customFormat="1" ht="18" customHeight="1" x14ac:dyDescent="0.3">
      <c r="A106" s="48"/>
      <c r="B106" s="48"/>
      <c r="C106" s="73" t="s">
        <v>3</v>
      </c>
      <c r="D106" s="97">
        <v>1</v>
      </c>
      <c r="E106" s="118"/>
      <c r="F106" s="56" t="str">
        <f t="shared" ref="F106" si="5">IF(E106=0," ",D106*E106)</f>
        <v xml:space="preserve"> </v>
      </c>
    </row>
    <row r="107" spans="1:7" s="47" customFormat="1" ht="18" customHeight="1" x14ac:dyDescent="0.3">
      <c r="A107" s="48"/>
      <c r="B107" s="48"/>
      <c r="C107" s="73"/>
      <c r="D107" s="74"/>
      <c r="E107" s="120"/>
      <c r="F107" s="130"/>
    </row>
    <row r="108" spans="1:7" s="47" customFormat="1" ht="58.5" customHeight="1" x14ac:dyDescent="0.3">
      <c r="A108" s="48" t="s">
        <v>8</v>
      </c>
      <c r="B108" s="48" t="s">
        <v>95</v>
      </c>
      <c r="C108" s="34" t="s">
        <v>7</v>
      </c>
      <c r="D108" s="73">
        <v>8</v>
      </c>
      <c r="E108" s="122"/>
      <c r="F108" s="56" t="str">
        <f t="shared" ref="F108" si="6">IF(E108=0," ",D108*E108)</f>
        <v xml:space="preserve"> </v>
      </c>
    </row>
    <row r="109" spans="1:7" s="47" customFormat="1" x14ac:dyDescent="0.3">
      <c r="A109" s="48"/>
      <c r="B109" s="50"/>
      <c r="C109" s="34"/>
      <c r="D109" s="74"/>
      <c r="E109" s="120" t="str">
        <f t="shared" si="4"/>
        <v xml:space="preserve"> </v>
      </c>
      <c r="F109" s="130"/>
    </row>
    <row r="110" spans="1:7" s="47" customFormat="1" ht="58.5" customHeight="1" x14ac:dyDescent="0.3">
      <c r="A110" s="48" t="s">
        <v>36</v>
      </c>
      <c r="B110" s="48" t="s">
        <v>96</v>
      </c>
      <c r="C110" s="34" t="s">
        <v>7</v>
      </c>
      <c r="D110" s="73">
        <v>25</v>
      </c>
      <c r="E110" s="122"/>
      <c r="F110" s="56" t="str">
        <f t="shared" ref="F110" si="7">IF(E110=0," ",D110*E110)</f>
        <v xml:space="preserve"> </v>
      </c>
    </row>
    <row r="111" spans="1:7" s="47" customFormat="1" x14ac:dyDescent="0.3">
      <c r="A111" s="48"/>
      <c r="E111" s="132"/>
      <c r="F111" s="130"/>
    </row>
    <row r="112" spans="1:7" s="47" customFormat="1" ht="28" x14ac:dyDescent="0.3">
      <c r="A112" s="48" t="s">
        <v>37</v>
      </c>
      <c r="B112" s="48" t="s">
        <v>203</v>
      </c>
      <c r="C112" s="73"/>
      <c r="D112" s="50"/>
      <c r="E112" s="120" t="str">
        <f t="shared" si="4"/>
        <v xml:space="preserve"> </v>
      </c>
      <c r="F112" s="57"/>
    </row>
    <row r="113" spans="1:6" s="47" customFormat="1" x14ac:dyDescent="0.3">
      <c r="A113" s="48"/>
      <c r="B113" s="48"/>
      <c r="C113" s="73"/>
      <c r="D113" s="50"/>
      <c r="E113" s="120" t="str">
        <f t="shared" si="4"/>
        <v xml:space="preserve"> </v>
      </c>
      <c r="F113" s="57"/>
    </row>
    <row r="114" spans="1:6" s="47" customFormat="1" ht="100.15" customHeight="1" x14ac:dyDescent="0.3">
      <c r="A114" s="34" t="s">
        <v>60</v>
      </c>
      <c r="B114" s="45" t="s">
        <v>133</v>
      </c>
      <c r="C114" s="34" t="s">
        <v>2</v>
      </c>
      <c r="D114" s="73">
        <v>1</v>
      </c>
      <c r="E114" s="122"/>
      <c r="F114" s="56" t="str">
        <f t="shared" ref="F114" si="8">IF(E114=0," ",D114*E114)</f>
        <v xml:space="preserve"> </v>
      </c>
    </row>
    <row r="115" spans="1:6" s="47" customFormat="1" x14ac:dyDescent="0.3">
      <c r="A115" s="34"/>
      <c r="C115" s="132"/>
      <c r="E115" s="132"/>
      <c r="F115" s="130"/>
    </row>
    <row r="116" spans="1:6" s="47" customFormat="1" ht="57.75" customHeight="1" x14ac:dyDescent="0.3">
      <c r="A116" s="34" t="s">
        <v>60</v>
      </c>
      <c r="B116" s="48" t="s">
        <v>97</v>
      </c>
      <c r="C116" s="34" t="s">
        <v>2</v>
      </c>
      <c r="D116" s="73">
        <v>1</v>
      </c>
      <c r="E116" s="122"/>
      <c r="F116" s="56" t="str">
        <f t="shared" ref="F116" si="9">IF(E116=0," ",D116*E116)</f>
        <v xml:space="preserve"> </v>
      </c>
    </row>
    <row r="117" spans="1:6" s="47" customFormat="1" x14ac:dyDescent="0.3">
      <c r="A117" s="34"/>
      <c r="B117" s="50"/>
      <c r="C117" s="34"/>
      <c r="D117" s="74"/>
      <c r="E117" s="120" t="str">
        <f t="shared" si="4"/>
        <v xml:space="preserve"> </v>
      </c>
      <c r="F117" s="130"/>
    </row>
    <row r="118" spans="1:6" s="47" customFormat="1" ht="44.25" customHeight="1" x14ac:dyDescent="0.3">
      <c r="A118" s="34" t="s">
        <v>60</v>
      </c>
      <c r="B118" s="48" t="s">
        <v>122</v>
      </c>
      <c r="C118" s="34" t="s">
        <v>2</v>
      </c>
      <c r="D118" s="73">
        <v>1</v>
      </c>
      <c r="E118" s="122"/>
      <c r="F118" s="56" t="str">
        <f t="shared" ref="F118" si="10">IF(E118=0," ",D118*E118)</f>
        <v xml:space="preserve"> </v>
      </c>
    </row>
    <row r="119" spans="1:6" s="47" customFormat="1" x14ac:dyDescent="0.3">
      <c r="A119" s="48"/>
      <c r="B119" s="50"/>
      <c r="C119" s="34"/>
      <c r="D119" s="74"/>
      <c r="E119" s="120" t="str">
        <f t="shared" si="4"/>
        <v xml:space="preserve"> </v>
      </c>
      <c r="F119" s="130"/>
    </row>
    <row r="120" spans="1:6" s="47" customFormat="1" ht="28" x14ac:dyDescent="0.3">
      <c r="A120" s="48" t="s">
        <v>38</v>
      </c>
      <c r="B120" s="48" t="s">
        <v>200</v>
      </c>
      <c r="C120" s="34" t="s">
        <v>2</v>
      </c>
      <c r="D120" s="73">
        <v>1</v>
      </c>
      <c r="E120" s="123"/>
      <c r="F120" s="56" t="str">
        <f t="shared" ref="F120" si="11">IF(E120=0," ",D120*E120)</f>
        <v xml:space="preserve"> </v>
      </c>
    </row>
    <row r="121" spans="1:6" s="47" customFormat="1" x14ac:dyDescent="0.3">
      <c r="A121" s="48"/>
      <c r="B121" s="50"/>
      <c r="C121" s="34"/>
      <c r="D121" s="74"/>
      <c r="E121" s="120" t="str">
        <f t="shared" si="4"/>
        <v xml:space="preserve"> </v>
      </c>
      <c r="F121" s="130"/>
    </row>
    <row r="122" spans="1:6" s="47" customFormat="1" ht="56" x14ac:dyDescent="0.3">
      <c r="A122" s="48" t="s">
        <v>39</v>
      </c>
      <c r="B122" s="48" t="s">
        <v>98</v>
      </c>
      <c r="C122" s="34" t="s">
        <v>2</v>
      </c>
      <c r="D122" s="73">
        <v>1</v>
      </c>
      <c r="E122" s="122"/>
      <c r="F122" s="56" t="str">
        <f t="shared" ref="F122" si="12">IF(E122=0," ",D122*E122)</f>
        <v xml:space="preserve"> </v>
      </c>
    </row>
    <row r="123" spans="1:6" s="47" customFormat="1" x14ac:dyDescent="0.3">
      <c r="A123" s="48"/>
      <c r="C123" s="132"/>
      <c r="E123" s="132"/>
      <c r="F123" s="130"/>
    </row>
    <row r="124" spans="1:6" s="47" customFormat="1" ht="30" customHeight="1" x14ac:dyDescent="0.3">
      <c r="A124" s="48" t="s">
        <v>40</v>
      </c>
      <c r="B124" s="48" t="s">
        <v>201</v>
      </c>
      <c r="C124" s="34" t="s">
        <v>2</v>
      </c>
      <c r="D124" s="73">
        <v>1</v>
      </c>
      <c r="E124" s="122"/>
      <c r="F124" s="56" t="str">
        <f t="shared" ref="F124" si="13">IF(E124=0," ",D124*E124)</f>
        <v xml:space="preserve"> </v>
      </c>
    </row>
    <row r="125" spans="1:6" s="47" customFormat="1" x14ac:dyDescent="0.3">
      <c r="A125" s="48"/>
      <c r="C125" s="132"/>
      <c r="E125" s="132"/>
      <c r="F125" s="130"/>
    </row>
    <row r="126" spans="1:6" s="47" customFormat="1" ht="43.5" customHeight="1" x14ac:dyDescent="0.3">
      <c r="A126" s="48" t="s">
        <v>41</v>
      </c>
      <c r="B126" s="48" t="s">
        <v>202</v>
      </c>
      <c r="C126" s="34"/>
      <c r="D126" s="50"/>
      <c r="E126" s="120"/>
      <c r="F126" s="57"/>
    </row>
    <row r="127" spans="1:6" s="47" customFormat="1" x14ac:dyDescent="0.3">
      <c r="A127" s="34" t="s">
        <v>60</v>
      </c>
      <c r="B127" s="48" t="s">
        <v>99</v>
      </c>
      <c r="C127" s="34" t="s">
        <v>2</v>
      </c>
      <c r="D127" s="73">
        <v>3</v>
      </c>
      <c r="E127" s="122"/>
      <c r="F127" s="56" t="str">
        <f t="shared" ref="F127:F130" si="14">IF(E127=0," ",D127*E127)</f>
        <v xml:space="preserve"> </v>
      </c>
    </row>
    <row r="128" spans="1:6" s="47" customFormat="1" x14ac:dyDescent="0.3">
      <c r="A128" s="34" t="s">
        <v>60</v>
      </c>
      <c r="B128" s="48" t="s">
        <v>100</v>
      </c>
      <c r="C128" s="34" t="s">
        <v>2</v>
      </c>
      <c r="D128" s="73">
        <v>1</v>
      </c>
      <c r="E128" s="122"/>
      <c r="F128" s="56" t="str">
        <f t="shared" si="14"/>
        <v xml:space="preserve"> </v>
      </c>
    </row>
    <row r="129" spans="1:7" s="47" customFormat="1" x14ac:dyDescent="0.3">
      <c r="A129" s="34" t="s">
        <v>60</v>
      </c>
      <c r="B129" s="48" t="s">
        <v>194</v>
      </c>
      <c r="C129" s="34" t="s">
        <v>2</v>
      </c>
      <c r="D129" s="73">
        <v>2</v>
      </c>
      <c r="E129" s="122"/>
      <c r="F129" s="56" t="str">
        <f t="shared" si="14"/>
        <v xml:space="preserve"> </v>
      </c>
    </row>
    <row r="130" spans="1:7" s="47" customFormat="1" x14ac:dyDescent="0.3">
      <c r="A130" s="34" t="s">
        <v>60</v>
      </c>
      <c r="B130" s="50" t="s">
        <v>195</v>
      </c>
      <c r="C130" s="34" t="s">
        <v>2</v>
      </c>
      <c r="D130" s="73">
        <v>1</v>
      </c>
      <c r="E130" s="122"/>
      <c r="F130" s="56" t="str">
        <f t="shared" si="14"/>
        <v xml:space="preserve"> </v>
      </c>
    </row>
    <row r="131" spans="1:7" s="47" customFormat="1" x14ac:dyDescent="0.3">
      <c r="A131" s="34"/>
      <c r="B131" s="50"/>
      <c r="C131" s="34"/>
      <c r="D131" s="74"/>
      <c r="E131" s="120"/>
      <c r="F131" s="130"/>
    </row>
    <row r="132" spans="1:7" s="47" customFormat="1" ht="45" customHeight="1" x14ac:dyDescent="0.3">
      <c r="A132" s="48" t="s">
        <v>42</v>
      </c>
      <c r="B132" s="48" t="s">
        <v>101</v>
      </c>
      <c r="C132" s="34" t="s">
        <v>2</v>
      </c>
      <c r="D132" s="73">
        <v>4</v>
      </c>
      <c r="E132" s="122"/>
      <c r="F132" s="56" t="str">
        <f t="shared" ref="F132" si="15">IF(E132=0," ",D132*E132)</f>
        <v xml:space="preserve"> </v>
      </c>
    </row>
    <row r="133" spans="1:7" s="47" customFormat="1" x14ac:dyDescent="0.3">
      <c r="A133" s="48"/>
      <c r="B133" s="50"/>
      <c r="C133" s="34"/>
      <c r="D133" s="74"/>
      <c r="E133" s="120"/>
      <c r="F133" s="130"/>
    </row>
    <row r="134" spans="1:7" s="47" customFormat="1" x14ac:dyDescent="0.3">
      <c r="A134" s="48" t="s">
        <v>9</v>
      </c>
      <c r="B134" s="48" t="s">
        <v>102</v>
      </c>
      <c r="C134" s="34" t="s">
        <v>3</v>
      </c>
      <c r="D134" s="73">
        <v>7</v>
      </c>
      <c r="E134" s="122"/>
      <c r="F134" s="56" t="str">
        <f t="shared" ref="F134" si="16">IF(E134=0," ",D134*E134)</f>
        <v xml:space="preserve"> </v>
      </c>
    </row>
    <row r="135" spans="1:7" s="47" customFormat="1" x14ac:dyDescent="0.3">
      <c r="A135" s="48"/>
      <c r="B135" s="50"/>
      <c r="C135" s="34"/>
      <c r="D135" s="74"/>
      <c r="E135" s="120"/>
      <c r="F135" s="130"/>
    </row>
    <row r="136" spans="1:7" s="47" customFormat="1" x14ac:dyDescent="0.3">
      <c r="A136" s="48" t="s">
        <v>10</v>
      </c>
      <c r="B136" s="48" t="s">
        <v>103</v>
      </c>
      <c r="C136" s="34" t="s">
        <v>3</v>
      </c>
      <c r="D136" s="73">
        <v>3</v>
      </c>
      <c r="E136" s="109"/>
      <c r="F136" s="56" t="str">
        <f t="shared" ref="F136" si="17">IF(E136=0," ",D136*E136)</f>
        <v xml:space="preserve"> </v>
      </c>
      <c r="G136" s="57"/>
    </row>
    <row r="137" spans="1:7" s="47" customFormat="1" x14ac:dyDescent="0.3">
      <c r="A137" s="48"/>
      <c r="C137" s="34"/>
      <c r="D137" s="74"/>
      <c r="E137" s="120"/>
      <c r="F137" s="130"/>
    </row>
    <row r="138" spans="1:7" s="47" customFormat="1" ht="32.25" customHeight="1" x14ac:dyDescent="0.3">
      <c r="A138" s="48" t="s">
        <v>11</v>
      </c>
      <c r="B138" s="48" t="s">
        <v>104</v>
      </c>
      <c r="C138" s="34"/>
      <c r="D138" s="50"/>
      <c r="E138" s="120"/>
      <c r="F138" s="57"/>
    </row>
    <row r="139" spans="1:7" s="47" customFormat="1" x14ac:dyDescent="0.3">
      <c r="A139" s="34" t="s">
        <v>60</v>
      </c>
      <c r="B139" s="98" t="s">
        <v>223</v>
      </c>
      <c r="C139" s="34" t="s">
        <v>7</v>
      </c>
      <c r="D139" s="73">
        <v>16</v>
      </c>
      <c r="E139" s="122"/>
      <c r="F139" s="56" t="str">
        <f t="shared" ref="F139:F140" si="18">IF(E139=0," ",D139*E139)</f>
        <v xml:space="preserve"> </v>
      </c>
    </row>
    <row r="140" spans="1:7" s="47" customFormat="1" x14ac:dyDescent="0.3">
      <c r="A140" s="34" t="s">
        <v>60</v>
      </c>
      <c r="B140" s="98" t="s">
        <v>105</v>
      </c>
      <c r="C140" s="34" t="s">
        <v>7</v>
      </c>
      <c r="D140" s="73">
        <v>10</v>
      </c>
      <c r="E140" s="122"/>
      <c r="F140" s="56" t="str">
        <f t="shared" si="18"/>
        <v xml:space="preserve"> </v>
      </c>
    </row>
    <row r="141" spans="1:7" s="47" customFormat="1" x14ac:dyDescent="0.3">
      <c r="A141" s="34" t="s">
        <v>60</v>
      </c>
      <c r="B141" s="98" t="s">
        <v>106</v>
      </c>
      <c r="C141" s="34" t="s">
        <v>7</v>
      </c>
      <c r="D141" s="73">
        <v>32</v>
      </c>
      <c r="E141" s="122"/>
      <c r="F141" s="56" t="str">
        <f t="shared" ref="F141:F143" si="19">IF(E141=0," ",D141*E141)</f>
        <v xml:space="preserve"> </v>
      </c>
    </row>
    <row r="142" spans="1:7" s="47" customFormat="1" x14ac:dyDescent="0.3">
      <c r="A142" s="34" t="s">
        <v>60</v>
      </c>
      <c r="B142" s="98" t="s">
        <v>197</v>
      </c>
      <c r="C142" s="34" t="s">
        <v>7</v>
      </c>
      <c r="D142" s="73">
        <v>10</v>
      </c>
      <c r="E142" s="122"/>
      <c r="F142" s="56" t="str">
        <f t="shared" si="19"/>
        <v xml:space="preserve"> </v>
      </c>
    </row>
    <row r="143" spans="1:7" s="47" customFormat="1" x14ac:dyDescent="0.3">
      <c r="A143" s="34" t="s">
        <v>60</v>
      </c>
      <c r="B143" s="98" t="s">
        <v>198</v>
      </c>
      <c r="C143" s="34" t="s">
        <v>7</v>
      </c>
      <c r="D143" s="73">
        <v>8</v>
      </c>
      <c r="E143" s="122"/>
      <c r="F143" s="56" t="str">
        <f t="shared" si="19"/>
        <v xml:space="preserve"> </v>
      </c>
    </row>
    <row r="144" spans="1:7" s="47" customFormat="1" x14ac:dyDescent="0.3">
      <c r="A144" s="34" t="s">
        <v>60</v>
      </c>
      <c r="B144" s="98" t="s">
        <v>199</v>
      </c>
      <c r="C144" s="34" t="s">
        <v>7</v>
      </c>
      <c r="D144" s="73">
        <v>8</v>
      </c>
      <c r="E144" s="122"/>
      <c r="F144" s="56" t="str">
        <f t="shared" ref="F144:F150" si="20">IF(E144=0," ",D144*E144)</f>
        <v xml:space="preserve"> </v>
      </c>
    </row>
    <row r="145" spans="1:6" s="47" customFormat="1" x14ac:dyDescent="0.3">
      <c r="A145" s="34" t="s">
        <v>60</v>
      </c>
      <c r="B145" s="98" t="s">
        <v>107</v>
      </c>
      <c r="C145" s="34" t="s">
        <v>7</v>
      </c>
      <c r="D145" s="73">
        <v>15</v>
      </c>
      <c r="E145" s="122"/>
      <c r="F145" s="56" t="str">
        <f t="shared" si="20"/>
        <v xml:space="preserve"> </v>
      </c>
    </row>
    <row r="146" spans="1:6" s="47" customFormat="1" x14ac:dyDescent="0.3">
      <c r="A146" s="34" t="s">
        <v>60</v>
      </c>
      <c r="B146" s="98" t="s">
        <v>108</v>
      </c>
      <c r="C146" s="34" t="s">
        <v>7</v>
      </c>
      <c r="D146" s="73">
        <v>20</v>
      </c>
      <c r="E146" s="122"/>
      <c r="F146" s="56" t="str">
        <f t="shared" si="20"/>
        <v xml:space="preserve"> </v>
      </c>
    </row>
    <row r="147" spans="1:6" s="47" customFormat="1" x14ac:dyDescent="0.3">
      <c r="A147" s="34" t="s">
        <v>60</v>
      </c>
      <c r="B147" s="98" t="s">
        <v>109</v>
      </c>
      <c r="C147" s="34" t="s">
        <v>7</v>
      </c>
      <c r="D147" s="73">
        <v>47</v>
      </c>
      <c r="E147" s="122"/>
      <c r="F147" s="56" t="str">
        <f t="shared" si="20"/>
        <v xml:space="preserve"> </v>
      </c>
    </row>
    <row r="148" spans="1:6" s="47" customFormat="1" ht="16.5" x14ac:dyDescent="0.3">
      <c r="A148" s="34" t="s">
        <v>60</v>
      </c>
      <c r="B148" s="48" t="s">
        <v>209</v>
      </c>
      <c r="C148" s="34" t="s">
        <v>7</v>
      </c>
      <c r="D148" s="73">
        <v>25</v>
      </c>
      <c r="E148" s="122"/>
      <c r="F148" s="56" t="str">
        <f t="shared" si="20"/>
        <v xml:space="preserve"> </v>
      </c>
    </row>
    <row r="149" spans="1:6" s="47" customFormat="1" ht="30.5" x14ac:dyDescent="0.3">
      <c r="A149" s="34" t="s">
        <v>60</v>
      </c>
      <c r="B149" s="48" t="s">
        <v>210</v>
      </c>
      <c r="C149" s="34" t="s">
        <v>7</v>
      </c>
      <c r="D149" s="73">
        <v>22</v>
      </c>
      <c r="E149" s="122"/>
      <c r="F149" s="56" t="str">
        <f t="shared" si="20"/>
        <v xml:space="preserve"> </v>
      </c>
    </row>
    <row r="150" spans="1:6" s="47" customFormat="1" ht="30.5" x14ac:dyDescent="0.3">
      <c r="A150" s="34" t="s">
        <v>60</v>
      </c>
      <c r="B150" s="48" t="s">
        <v>211</v>
      </c>
      <c r="C150" s="34" t="s">
        <v>7</v>
      </c>
      <c r="D150" s="73">
        <v>24</v>
      </c>
      <c r="E150" s="122"/>
      <c r="F150" s="56" t="str">
        <f t="shared" si="20"/>
        <v xml:space="preserve"> </v>
      </c>
    </row>
    <row r="151" spans="1:6" s="47" customFormat="1" x14ac:dyDescent="0.3">
      <c r="A151" s="48"/>
      <c r="C151" s="132"/>
      <c r="E151" s="132"/>
      <c r="F151" s="130"/>
    </row>
    <row r="152" spans="1:6" s="47" customFormat="1" ht="28" x14ac:dyDescent="0.3">
      <c r="A152" s="48" t="s">
        <v>12</v>
      </c>
      <c r="B152" s="48" t="s">
        <v>134</v>
      </c>
      <c r="E152" s="132"/>
      <c r="F152" s="132"/>
    </row>
    <row r="153" spans="1:6" s="47" customFormat="1" ht="84" x14ac:dyDescent="0.3">
      <c r="A153" s="16" t="s">
        <v>52</v>
      </c>
      <c r="B153" s="45" t="s">
        <v>135</v>
      </c>
      <c r="C153" s="34" t="s">
        <v>7</v>
      </c>
      <c r="D153" s="73">
        <v>9</v>
      </c>
      <c r="E153" s="123"/>
      <c r="F153" s="56" t="str">
        <f t="shared" ref="F153:F155" si="21">IF(E153=0," ",D153*E153)</f>
        <v xml:space="preserve"> </v>
      </c>
    </row>
    <row r="154" spans="1:6" s="47" customFormat="1" ht="84" x14ac:dyDescent="0.3">
      <c r="A154" s="16" t="s">
        <v>52</v>
      </c>
      <c r="B154" s="45" t="s">
        <v>136</v>
      </c>
      <c r="C154" s="34" t="s">
        <v>7</v>
      </c>
      <c r="D154" s="73">
        <v>22</v>
      </c>
      <c r="E154" s="123"/>
      <c r="F154" s="56" t="str">
        <f t="shared" si="21"/>
        <v xml:space="preserve"> </v>
      </c>
    </row>
    <row r="155" spans="1:6" s="47" customFormat="1" ht="84" x14ac:dyDescent="0.3">
      <c r="A155" s="16" t="s">
        <v>52</v>
      </c>
      <c r="B155" s="45" t="s">
        <v>137</v>
      </c>
      <c r="C155" s="34" t="s">
        <v>7</v>
      </c>
      <c r="D155" s="73">
        <v>30</v>
      </c>
      <c r="E155" s="123"/>
      <c r="F155" s="56" t="str">
        <f t="shared" si="21"/>
        <v xml:space="preserve"> </v>
      </c>
    </row>
    <row r="156" spans="1:6" s="47" customFormat="1" x14ac:dyDescent="0.3">
      <c r="A156" s="16"/>
      <c r="B156" s="45"/>
      <c r="C156" s="34"/>
      <c r="D156" s="73"/>
      <c r="E156" s="123"/>
      <c r="F156" s="117"/>
    </row>
    <row r="157" spans="1:6" s="47" customFormat="1" ht="28" x14ac:dyDescent="0.3">
      <c r="A157" s="48" t="s">
        <v>13</v>
      </c>
      <c r="B157" s="48" t="s">
        <v>140</v>
      </c>
      <c r="C157" s="34" t="s">
        <v>7</v>
      </c>
      <c r="D157" s="73">
        <v>4</v>
      </c>
      <c r="E157" s="123"/>
      <c r="F157" s="56" t="str">
        <f t="shared" ref="F157" si="22">IF(E157=0," ",D157*E157)</f>
        <v xml:space="preserve"> </v>
      </c>
    </row>
    <row r="158" spans="1:6" s="47" customFormat="1" x14ac:dyDescent="0.3">
      <c r="A158" s="48"/>
      <c r="B158" s="50"/>
      <c r="C158" s="34"/>
      <c r="D158" s="75"/>
      <c r="E158" s="124"/>
      <c r="F158" s="63"/>
    </row>
    <row r="159" spans="1:6" s="47" customFormat="1" ht="28" x14ac:dyDescent="0.3">
      <c r="A159" s="48" t="s">
        <v>14</v>
      </c>
      <c r="B159" s="48" t="s">
        <v>151</v>
      </c>
      <c r="C159" s="34" t="s">
        <v>7</v>
      </c>
      <c r="D159" s="73">
        <v>22</v>
      </c>
      <c r="E159" s="123"/>
      <c r="F159" s="56" t="str">
        <f t="shared" ref="F159" si="23">IF(E159=0," ",D159*E159)</f>
        <v xml:space="preserve"> </v>
      </c>
    </row>
    <row r="160" spans="1:6" s="47" customFormat="1" x14ac:dyDescent="0.3">
      <c r="A160" s="48"/>
      <c r="B160" s="50"/>
      <c r="C160" s="34"/>
      <c r="D160" s="75"/>
      <c r="E160" s="124"/>
      <c r="F160" s="63"/>
    </row>
    <row r="161" spans="1:7" s="47" customFormat="1" ht="28" x14ac:dyDescent="0.3">
      <c r="A161" s="48" t="s">
        <v>15</v>
      </c>
      <c r="B161" s="48" t="s">
        <v>138</v>
      </c>
      <c r="C161" s="34" t="s">
        <v>7</v>
      </c>
      <c r="D161" s="73">
        <v>15</v>
      </c>
      <c r="E161" s="123"/>
      <c r="F161" s="56" t="str">
        <f t="shared" ref="F161" si="24">IF(E161=0," ",D161*E161)</f>
        <v xml:space="preserve"> </v>
      </c>
    </row>
    <row r="162" spans="1:7" s="47" customFormat="1" x14ac:dyDescent="0.3">
      <c r="A162" s="48"/>
      <c r="B162" s="50"/>
      <c r="C162" s="34"/>
      <c r="D162" s="75"/>
      <c r="E162" s="124"/>
      <c r="F162" s="63"/>
    </row>
    <row r="163" spans="1:7" s="47" customFormat="1" ht="28" x14ac:dyDescent="0.3">
      <c r="A163" s="48" t="s">
        <v>16</v>
      </c>
      <c r="B163" s="48" t="s">
        <v>141</v>
      </c>
      <c r="C163" s="34" t="s">
        <v>7</v>
      </c>
      <c r="D163" s="73">
        <v>7</v>
      </c>
      <c r="E163" s="123"/>
      <c r="F163" s="56" t="str">
        <f t="shared" ref="F163" si="25">IF(E163=0," ",D163*E163)</f>
        <v xml:space="preserve"> </v>
      </c>
      <c r="G163" s="64"/>
    </row>
    <row r="164" spans="1:7" s="47" customFormat="1" x14ac:dyDescent="0.3">
      <c r="A164" s="48"/>
      <c r="B164" s="50"/>
      <c r="C164" s="34"/>
      <c r="D164" s="75"/>
      <c r="E164" s="124"/>
      <c r="F164" s="63"/>
    </row>
    <row r="165" spans="1:7" s="47" customFormat="1" ht="28" x14ac:dyDescent="0.3">
      <c r="A165" s="48" t="s">
        <v>18</v>
      </c>
      <c r="B165" s="48" t="s">
        <v>139</v>
      </c>
      <c r="C165" s="34" t="s">
        <v>7</v>
      </c>
      <c r="D165" s="73">
        <v>18</v>
      </c>
      <c r="E165" s="123"/>
      <c r="F165" s="56" t="str">
        <f t="shared" ref="F165" si="26">IF(E165=0," ",D165*E165)</f>
        <v xml:space="preserve"> </v>
      </c>
    </row>
    <row r="166" spans="1:7" s="47" customFormat="1" x14ac:dyDescent="0.3">
      <c r="A166" s="48"/>
      <c r="B166" s="50"/>
      <c r="C166" s="34"/>
      <c r="D166" s="75"/>
      <c r="E166" s="124"/>
      <c r="F166" s="63"/>
    </row>
    <row r="167" spans="1:7" s="47" customFormat="1" ht="30.75" customHeight="1" x14ac:dyDescent="0.3">
      <c r="A167" s="48" t="s">
        <v>19</v>
      </c>
      <c r="B167" s="48" t="s">
        <v>152</v>
      </c>
      <c r="C167" s="34" t="s">
        <v>7</v>
      </c>
      <c r="D167" s="73">
        <v>45</v>
      </c>
      <c r="E167" s="122"/>
      <c r="F167" s="56" t="str">
        <f t="shared" ref="F167" si="27">IF(E167=0," ",D167*E167)</f>
        <v xml:space="preserve"> </v>
      </c>
    </row>
    <row r="168" spans="1:7" s="47" customFormat="1" x14ac:dyDescent="0.3">
      <c r="A168" s="48"/>
      <c r="C168" s="132"/>
      <c r="E168" s="132"/>
      <c r="F168" s="130"/>
    </row>
    <row r="169" spans="1:7" s="47" customFormat="1" ht="45" customHeight="1" x14ac:dyDescent="0.3">
      <c r="A169" s="48" t="s">
        <v>20</v>
      </c>
      <c r="B169" s="48" t="s">
        <v>110</v>
      </c>
      <c r="C169" s="34" t="s">
        <v>7</v>
      </c>
      <c r="D169" s="73">
        <v>16</v>
      </c>
      <c r="E169" s="122"/>
      <c r="F169" s="56" t="str">
        <f t="shared" ref="F169" si="28">IF(E169=0," ",D169*E169)</f>
        <v xml:space="preserve"> </v>
      </c>
    </row>
    <row r="170" spans="1:7" s="47" customFormat="1" x14ac:dyDescent="0.3">
      <c r="A170" s="48"/>
      <c r="C170" s="132"/>
      <c r="E170" s="132"/>
      <c r="F170" s="130"/>
    </row>
    <row r="171" spans="1:7" s="47" customFormat="1" ht="44.25" customHeight="1" x14ac:dyDescent="0.3">
      <c r="A171" s="48" t="s">
        <v>21</v>
      </c>
      <c r="B171" s="48" t="s">
        <v>212</v>
      </c>
      <c r="C171" s="34" t="s">
        <v>7</v>
      </c>
      <c r="D171" s="73">
        <v>17</v>
      </c>
      <c r="E171" s="122"/>
      <c r="F171" s="56" t="str">
        <f t="shared" ref="F171" si="29">IF(E171=0," ",D171*E171)</f>
        <v xml:space="preserve"> </v>
      </c>
    </row>
    <row r="172" spans="1:7" s="47" customFormat="1" x14ac:dyDescent="0.3">
      <c r="A172" s="48"/>
      <c r="C172" s="132"/>
      <c r="E172" s="132"/>
      <c r="F172" s="130"/>
    </row>
    <row r="173" spans="1:7" s="59" customFormat="1" ht="45" customHeight="1" x14ac:dyDescent="0.3">
      <c r="A173" s="99" t="s">
        <v>23</v>
      </c>
      <c r="B173" s="100" t="s">
        <v>213</v>
      </c>
      <c r="C173" s="101" t="s">
        <v>2</v>
      </c>
      <c r="D173" s="102">
        <v>3</v>
      </c>
      <c r="E173" s="111"/>
      <c r="F173" s="56" t="str">
        <f>IF(E173=0," ",D173*E173)</f>
        <v xml:space="preserve"> </v>
      </c>
    </row>
    <row r="174" spans="1:7" s="59" customFormat="1" x14ac:dyDescent="0.3">
      <c r="A174" s="99"/>
      <c r="B174" s="100"/>
      <c r="C174" s="101"/>
      <c r="D174" s="102"/>
      <c r="E174" s="111"/>
      <c r="F174" s="56" t="str">
        <f>IF(E174=0," ",D174*E174)</f>
        <v xml:space="preserve"> </v>
      </c>
    </row>
    <row r="175" spans="1:7" s="47" customFormat="1" ht="28" x14ac:dyDescent="0.3">
      <c r="A175" s="48" t="s">
        <v>116</v>
      </c>
      <c r="B175" s="48" t="s">
        <v>111</v>
      </c>
      <c r="C175" s="34" t="s">
        <v>17</v>
      </c>
      <c r="D175" s="73">
        <v>20</v>
      </c>
      <c r="E175" s="122"/>
      <c r="F175" s="56" t="str">
        <f t="shared" ref="F175" si="30">IF(E175=0," ",D175*E175)</f>
        <v xml:space="preserve"> </v>
      </c>
    </row>
    <row r="176" spans="1:7" s="47" customFormat="1" x14ac:dyDescent="0.3">
      <c r="A176" s="48"/>
      <c r="C176" s="132"/>
      <c r="E176" s="132"/>
      <c r="F176" s="130"/>
    </row>
    <row r="177" spans="1:6" s="47" customFormat="1" ht="28" x14ac:dyDescent="0.3">
      <c r="A177" s="48" t="s">
        <v>205</v>
      </c>
      <c r="B177" s="48" t="s">
        <v>112</v>
      </c>
      <c r="C177" s="34" t="s">
        <v>17</v>
      </c>
      <c r="D177" s="73">
        <v>3</v>
      </c>
      <c r="E177" s="122"/>
      <c r="F177" s="56" t="str">
        <f t="shared" ref="F177" si="31">IF(E177=0," ",D177*E177)</f>
        <v xml:space="preserve"> </v>
      </c>
    </row>
    <row r="178" spans="1:6" s="47" customFormat="1" x14ac:dyDescent="0.3">
      <c r="A178" s="48"/>
      <c r="B178" s="50"/>
      <c r="C178" s="34"/>
      <c r="D178" s="74"/>
      <c r="E178" s="120"/>
      <c r="F178" s="130"/>
    </row>
    <row r="179" spans="1:6" s="47" customFormat="1" x14ac:dyDescent="0.3">
      <c r="A179" s="48" t="s">
        <v>117</v>
      </c>
      <c r="B179" s="48" t="s">
        <v>113</v>
      </c>
      <c r="C179" s="34" t="s">
        <v>17</v>
      </c>
      <c r="D179" s="73">
        <v>3</v>
      </c>
      <c r="E179" s="122"/>
      <c r="F179" s="56" t="str">
        <f t="shared" ref="F179" si="32">IF(E179=0," ",D179*E179)</f>
        <v xml:space="preserve"> </v>
      </c>
    </row>
    <row r="180" spans="1:6" s="47" customFormat="1" x14ac:dyDescent="0.3">
      <c r="A180" s="48"/>
      <c r="C180" s="132"/>
      <c r="E180" s="132"/>
      <c r="F180" s="132"/>
    </row>
    <row r="181" spans="1:6" s="47" customFormat="1" x14ac:dyDescent="0.3">
      <c r="A181" s="48" t="s">
        <v>118</v>
      </c>
      <c r="B181" s="48" t="s">
        <v>114</v>
      </c>
      <c r="C181" s="34" t="s">
        <v>17</v>
      </c>
      <c r="D181" s="73">
        <v>2</v>
      </c>
      <c r="E181" s="122"/>
      <c r="F181" s="56" t="str">
        <f t="shared" ref="F181:F222" si="33">IF(E181=0," ",D181*E181)</f>
        <v xml:space="preserve"> </v>
      </c>
    </row>
    <row r="182" spans="1:6" s="47" customFormat="1" x14ac:dyDescent="0.3">
      <c r="A182" s="48"/>
      <c r="B182" s="50"/>
      <c r="C182" s="34"/>
      <c r="D182" s="74"/>
      <c r="E182" s="120"/>
      <c r="F182" s="130"/>
    </row>
    <row r="183" spans="1:6" s="47" customFormat="1" ht="28" x14ac:dyDescent="0.3">
      <c r="A183" s="48" t="s">
        <v>119</v>
      </c>
      <c r="B183" s="48" t="s">
        <v>115</v>
      </c>
      <c r="C183" s="34" t="s">
        <v>17</v>
      </c>
      <c r="D183" s="73">
        <v>2</v>
      </c>
      <c r="E183" s="122"/>
      <c r="F183" s="56" t="str">
        <f t="shared" si="33"/>
        <v xml:space="preserve"> </v>
      </c>
    </row>
    <row r="184" spans="1:6" s="47" customFormat="1" x14ac:dyDescent="0.3">
      <c r="A184" s="48"/>
      <c r="C184" s="132"/>
      <c r="E184" s="132"/>
      <c r="F184" s="56" t="str">
        <f t="shared" si="33"/>
        <v xml:space="preserve"> </v>
      </c>
    </row>
    <row r="185" spans="1:6" s="47" customFormat="1" x14ac:dyDescent="0.3">
      <c r="A185" s="48" t="s">
        <v>120</v>
      </c>
      <c r="B185" s="48" t="s">
        <v>22</v>
      </c>
      <c r="C185" s="34" t="s">
        <v>17</v>
      </c>
      <c r="D185" s="73">
        <v>16</v>
      </c>
      <c r="E185" s="122"/>
      <c r="F185" s="56" t="str">
        <f t="shared" si="33"/>
        <v xml:space="preserve"> </v>
      </c>
    </row>
    <row r="186" spans="1:6" s="47" customFormat="1" x14ac:dyDescent="0.3">
      <c r="A186" s="48"/>
      <c r="B186" s="50"/>
      <c r="C186" s="34"/>
      <c r="D186" s="74"/>
      <c r="E186" s="120"/>
      <c r="F186" s="56" t="str">
        <f t="shared" si="33"/>
        <v xml:space="preserve"> </v>
      </c>
    </row>
    <row r="187" spans="1:6" s="47" customFormat="1" ht="44.25" customHeight="1" x14ac:dyDescent="0.3">
      <c r="A187" s="48" t="s">
        <v>142</v>
      </c>
      <c r="B187" s="48" t="s">
        <v>24</v>
      </c>
      <c r="C187" s="34" t="s">
        <v>17</v>
      </c>
      <c r="D187" s="73">
        <v>6</v>
      </c>
      <c r="E187" s="122"/>
      <c r="F187" s="56" t="str">
        <f t="shared" si="33"/>
        <v xml:space="preserve"> </v>
      </c>
    </row>
    <row r="188" spans="1:6" s="47" customFormat="1" x14ac:dyDescent="0.3">
      <c r="A188" s="48"/>
      <c r="B188" s="50"/>
      <c r="C188" s="34"/>
      <c r="D188" s="74"/>
      <c r="E188" s="120"/>
      <c r="F188" s="56" t="str">
        <f t="shared" si="33"/>
        <v xml:space="preserve"> </v>
      </c>
    </row>
    <row r="189" spans="1:6" s="47" customFormat="1" ht="30" customHeight="1" x14ac:dyDescent="0.3">
      <c r="A189" s="48" t="s">
        <v>121</v>
      </c>
      <c r="B189" s="48" t="s">
        <v>55</v>
      </c>
      <c r="C189" s="34" t="s">
        <v>25</v>
      </c>
      <c r="D189" s="73">
        <v>2</v>
      </c>
      <c r="E189" s="122"/>
      <c r="F189" s="56" t="str">
        <f t="shared" si="33"/>
        <v xml:space="preserve"> </v>
      </c>
    </row>
    <row r="190" spans="1:6" s="47" customFormat="1" x14ac:dyDescent="0.3">
      <c r="A190" s="48"/>
      <c r="B190" s="50"/>
      <c r="C190" s="34"/>
      <c r="D190" s="74"/>
      <c r="E190" s="120"/>
      <c r="F190" s="130"/>
    </row>
    <row r="191" spans="1:6" s="47" customFormat="1" ht="30.75" customHeight="1" x14ac:dyDescent="0.3">
      <c r="A191" s="48" t="s">
        <v>123</v>
      </c>
      <c r="B191" s="48" t="s">
        <v>26</v>
      </c>
      <c r="C191" s="34" t="s">
        <v>2</v>
      </c>
      <c r="D191" s="73">
        <v>4</v>
      </c>
      <c r="E191" s="122"/>
      <c r="F191" s="56" t="str">
        <f t="shared" si="33"/>
        <v xml:space="preserve"> </v>
      </c>
    </row>
    <row r="192" spans="1:6" s="47" customFormat="1" x14ac:dyDescent="0.3">
      <c r="A192" s="48"/>
      <c r="B192" s="50"/>
      <c r="C192" s="34"/>
      <c r="D192" s="74"/>
      <c r="E192" s="120"/>
      <c r="F192" s="130"/>
    </row>
    <row r="193" spans="1:6" s="47" customFormat="1" ht="16.5" x14ac:dyDescent="0.3">
      <c r="A193" s="48" t="s">
        <v>124</v>
      </c>
      <c r="B193" s="48" t="s">
        <v>214</v>
      </c>
      <c r="C193" s="34" t="s">
        <v>7</v>
      </c>
      <c r="D193" s="73">
        <v>25</v>
      </c>
      <c r="E193" s="122"/>
      <c r="F193" s="56" t="str">
        <f t="shared" si="33"/>
        <v xml:space="preserve"> </v>
      </c>
    </row>
    <row r="194" spans="1:6" s="47" customFormat="1" x14ac:dyDescent="0.3">
      <c r="A194" s="48"/>
      <c r="B194" s="50"/>
      <c r="C194" s="34"/>
      <c r="D194" s="74"/>
      <c r="E194" s="120"/>
      <c r="F194" s="130"/>
    </row>
    <row r="195" spans="1:6" s="47" customFormat="1" ht="16.5" x14ac:dyDescent="0.3">
      <c r="A195" s="48" t="s">
        <v>125</v>
      </c>
      <c r="B195" s="48" t="s">
        <v>215</v>
      </c>
      <c r="C195" s="34" t="s">
        <v>7</v>
      </c>
      <c r="D195" s="73">
        <v>11</v>
      </c>
      <c r="E195" s="122"/>
      <c r="F195" s="56" t="str">
        <f t="shared" si="33"/>
        <v xml:space="preserve"> </v>
      </c>
    </row>
    <row r="196" spans="1:6" s="47" customFormat="1" x14ac:dyDescent="0.3">
      <c r="A196" s="48"/>
      <c r="B196" s="50"/>
      <c r="C196" s="34"/>
      <c r="D196" s="74"/>
      <c r="E196" s="120"/>
      <c r="F196" s="130"/>
    </row>
    <row r="197" spans="1:6" s="47" customFormat="1" x14ac:dyDescent="0.3">
      <c r="A197" s="48" t="s">
        <v>126</v>
      </c>
      <c r="B197" s="48" t="s">
        <v>56</v>
      </c>
      <c r="C197" s="34" t="s">
        <v>2</v>
      </c>
      <c r="D197" s="73">
        <v>11</v>
      </c>
      <c r="E197" s="122"/>
      <c r="F197" s="56" t="str">
        <f t="shared" si="33"/>
        <v xml:space="preserve"> </v>
      </c>
    </row>
    <row r="198" spans="1:6" s="47" customFormat="1" x14ac:dyDescent="0.3">
      <c r="A198" s="48"/>
      <c r="B198" s="50"/>
      <c r="C198" s="34"/>
      <c r="D198" s="74"/>
      <c r="E198" s="120"/>
      <c r="F198" s="130"/>
    </row>
    <row r="199" spans="1:6" x14ac:dyDescent="0.3">
      <c r="F199" s="56" t="str">
        <f t="shared" si="33"/>
        <v xml:space="preserve"> </v>
      </c>
    </row>
    <row r="200" spans="1:6" ht="175.5" customHeight="1" x14ac:dyDescent="0.3">
      <c r="A200" s="17" t="s">
        <v>206</v>
      </c>
      <c r="B200" s="20" t="s">
        <v>218</v>
      </c>
      <c r="C200" s="16" t="s">
        <v>3</v>
      </c>
      <c r="D200" s="40">
        <v>1</v>
      </c>
      <c r="F200" s="56" t="str">
        <f t="shared" si="33"/>
        <v xml:space="preserve"> </v>
      </c>
    </row>
    <row r="201" spans="1:6" x14ac:dyDescent="0.3">
      <c r="F201" s="56" t="str">
        <f t="shared" si="33"/>
        <v xml:space="preserve"> </v>
      </c>
    </row>
    <row r="202" spans="1:6" s="47" customFormat="1" ht="69" customHeight="1" x14ac:dyDescent="0.3">
      <c r="A202" s="48" t="s">
        <v>127</v>
      </c>
      <c r="B202" s="45" t="s">
        <v>153</v>
      </c>
      <c r="C202" s="34" t="s">
        <v>2</v>
      </c>
      <c r="D202" s="73">
        <v>5</v>
      </c>
      <c r="E202" s="122"/>
      <c r="F202" s="56" t="str">
        <f t="shared" si="33"/>
        <v xml:space="preserve"> </v>
      </c>
    </row>
    <row r="203" spans="1:6" s="47" customFormat="1" ht="15.75" customHeight="1" x14ac:dyDescent="0.3">
      <c r="A203" s="48"/>
      <c r="B203" s="72"/>
      <c r="C203" s="67"/>
      <c r="D203" s="76"/>
      <c r="E203" s="125"/>
      <c r="F203" s="112"/>
    </row>
    <row r="204" spans="1:6" ht="42" x14ac:dyDescent="0.3">
      <c r="A204" s="17" t="s">
        <v>128</v>
      </c>
      <c r="B204" s="20" t="s">
        <v>216</v>
      </c>
      <c r="C204" s="16" t="s">
        <v>3</v>
      </c>
      <c r="D204" s="40">
        <v>2</v>
      </c>
      <c r="F204" s="56" t="str">
        <f t="shared" si="33"/>
        <v xml:space="preserve"> </v>
      </c>
    </row>
    <row r="205" spans="1:6" ht="42" x14ac:dyDescent="0.3">
      <c r="B205" s="20" t="s">
        <v>217</v>
      </c>
      <c r="F205" s="56" t="str">
        <f t="shared" si="33"/>
        <v xml:space="preserve"> </v>
      </c>
    </row>
    <row r="206" spans="1:6" x14ac:dyDescent="0.3">
      <c r="F206" s="56" t="str">
        <f t="shared" si="33"/>
        <v xml:space="preserve"> </v>
      </c>
    </row>
    <row r="207" spans="1:6" ht="112" x14ac:dyDescent="0.3">
      <c r="A207" s="17" t="s">
        <v>129</v>
      </c>
      <c r="B207" s="20" t="s">
        <v>196</v>
      </c>
      <c r="C207" s="16" t="s">
        <v>3</v>
      </c>
      <c r="D207" s="40">
        <v>2</v>
      </c>
      <c r="F207" s="56" t="str">
        <f t="shared" si="33"/>
        <v xml:space="preserve"> </v>
      </c>
    </row>
    <row r="208" spans="1:6" x14ac:dyDescent="0.3">
      <c r="F208" s="56" t="str">
        <f t="shared" si="33"/>
        <v xml:space="preserve"> </v>
      </c>
    </row>
    <row r="209" spans="1:6" ht="42" x14ac:dyDescent="0.3">
      <c r="A209" s="17" t="s">
        <v>130</v>
      </c>
      <c r="B209" s="20" t="s">
        <v>27</v>
      </c>
      <c r="C209" s="16" t="s">
        <v>3</v>
      </c>
      <c r="D209" s="40">
        <v>1</v>
      </c>
      <c r="F209" s="56" t="str">
        <f t="shared" si="33"/>
        <v xml:space="preserve"> </v>
      </c>
    </row>
    <row r="210" spans="1:6" x14ac:dyDescent="0.3">
      <c r="F210" s="56" t="str">
        <f t="shared" si="33"/>
        <v xml:space="preserve"> </v>
      </c>
    </row>
    <row r="211" spans="1:6" ht="28" x14ac:dyDescent="0.3">
      <c r="A211" s="17" t="s">
        <v>131</v>
      </c>
      <c r="B211" s="20" t="s">
        <v>57</v>
      </c>
      <c r="C211" s="16" t="s">
        <v>3</v>
      </c>
      <c r="D211" s="40">
        <v>1</v>
      </c>
      <c r="F211" s="56" t="str">
        <f t="shared" si="33"/>
        <v xml:space="preserve"> </v>
      </c>
    </row>
    <row r="212" spans="1:6" x14ac:dyDescent="0.3">
      <c r="F212" s="56" t="str">
        <f t="shared" si="33"/>
        <v xml:space="preserve"> </v>
      </c>
    </row>
    <row r="213" spans="1:6" ht="28" x14ac:dyDescent="0.3">
      <c r="A213" s="17" t="s">
        <v>132</v>
      </c>
      <c r="B213" s="20" t="s">
        <v>58</v>
      </c>
      <c r="C213" s="16" t="s">
        <v>3</v>
      </c>
      <c r="D213" s="40">
        <v>1</v>
      </c>
      <c r="F213" s="56" t="str">
        <f t="shared" si="33"/>
        <v xml:space="preserve"> </v>
      </c>
    </row>
    <row r="214" spans="1:6" x14ac:dyDescent="0.3">
      <c r="F214" s="56" t="str">
        <f t="shared" si="33"/>
        <v xml:space="preserve"> </v>
      </c>
    </row>
    <row r="215" spans="1:6" ht="28" x14ac:dyDescent="0.3">
      <c r="A215" s="17" t="s">
        <v>143</v>
      </c>
      <c r="B215" s="20" t="s">
        <v>59</v>
      </c>
      <c r="C215" s="16" t="s">
        <v>3</v>
      </c>
      <c r="D215" s="40">
        <v>1</v>
      </c>
      <c r="F215" s="56" t="str">
        <f t="shared" si="33"/>
        <v xml:space="preserve"> </v>
      </c>
    </row>
    <row r="216" spans="1:6" x14ac:dyDescent="0.3">
      <c r="F216" s="56" t="str">
        <f t="shared" si="33"/>
        <v xml:space="preserve"> </v>
      </c>
    </row>
    <row r="217" spans="1:6" x14ac:dyDescent="0.3">
      <c r="A217" s="17" t="s">
        <v>144</v>
      </c>
      <c r="B217" s="20" t="s">
        <v>28</v>
      </c>
      <c r="C217" s="16" t="s">
        <v>3</v>
      </c>
      <c r="D217" s="40">
        <v>1</v>
      </c>
      <c r="F217" s="56" t="str">
        <f t="shared" si="33"/>
        <v xml:space="preserve"> </v>
      </c>
    </row>
    <row r="218" spans="1:6" x14ac:dyDescent="0.3">
      <c r="F218" s="56" t="str">
        <f t="shared" si="33"/>
        <v xml:space="preserve"> </v>
      </c>
    </row>
    <row r="219" spans="1:6" x14ac:dyDescent="0.3">
      <c r="A219" s="17" t="s">
        <v>145</v>
      </c>
      <c r="B219" s="20" t="s">
        <v>29</v>
      </c>
      <c r="C219" s="16" t="s">
        <v>3</v>
      </c>
      <c r="D219" s="40">
        <v>1</v>
      </c>
      <c r="F219" s="56" t="str">
        <f t="shared" si="33"/>
        <v xml:space="preserve"> </v>
      </c>
    </row>
    <row r="220" spans="1:6" x14ac:dyDescent="0.3">
      <c r="F220" s="56" t="str">
        <f t="shared" si="33"/>
        <v xml:space="preserve"> </v>
      </c>
    </row>
    <row r="221" spans="1:6" x14ac:dyDescent="0.3">
      <c r="A221" s="17" t="s">
        <v>146</v>
      </c>
      <c r="B221" s="20" t="s">
        <v>30</v>
      </c>
      <c r="C221" s="16" t="s">
        <v>3</v>
      </c>
      <c r="D221" s="40">
        <v>1</v>
      </c>
      <c r="F221" s="56" t="str">
        <f t="shared" si="33"/>
        <v xml:space="preserve"> </v>
      </c>
    </row>
    <row r="222" spans="1:6" x14ac:dyDescent="0.3">
      <c r="F222" s="56" t="str">
        <f t="shared" si="33"/>
        <v xml:space="preserve"> </v>
      </c>
    </row>
    <row r="223" spans="1:6" x14ac:dyDescent="0.3">
      <c r="A223" s="17" t="s">
        <v>147</v>
      </c>
      <c r="B223" s="20" t="s">
        <v>31</v>
      </c>
      <c r="C223" s="16" t="s">
        <v>32</v>
      </c>
      <c r="D223" s="40">
        <v>5</v>
      </c>
      <c r="F223" s="56">
        <f>(SUM(F9:F221))*(D223/100)</f>
        <v>0</v>
      </c>
    </row>
    <row r="224" spans="1:6" ht="14.5" thickBot="1" x14ac:dyDescent="0.35"/>
    <row r="225" spans="1:6" s="15" customFormat="1" ht="14.5" thickTop="1" x14ac:dyDescent="0.3">
      <c r="A225" s="18"/>
      <c r="B225" s="19" t="s">
        <v>50</v>
      </c>
      <c r="C225" s="28"/>
      <c r="D225" s="41"/>
      <c r="E225" s="113"/>
      <c r="F225" s="61">
        <f>SUM(F9:F223)</f>
        <v>0</v>
      </c>
    </row>
    <row r="226" spans="1:6" s="15" customFormat="1" x14ac:dyDescent="0.3">
      <c r="A226" s="6"/>
      <c r="B226" s="7"/>
      <c r="C226" s="29"/>
      <c r="D226" s="42"/>
      <c r="E226" s="114"/>
      <c r="F226" s="32"/>
    </row>
    <row r="227" spans="1:6" s="15" customFormat="1" ht="14.5" thickBot="1" x14ac:dyDescent="0.35">
      <c r="A227" s="8"/>
      <c r="B227" s="9" t="s">
        <v>229</v>
      </c>
      <c r="C227" s="30"/>
      <c r="D227" s="43"/>
      <c r="E227" s="115"/>
      <c r="F227" s="33">
        <f>F225*0.22</f>
        <v>0</v>
      </c>
    </row>
    <row r="228" spans="1:6" s="15" customFormat="1" ht="15" thickTop="1" thickBot="1" x14ac:dyDescent="0.35">
      <c r="A228" s="10"/>
      <c r="B228" s="11" t="s">
        <v>51</v>
      </c>
      <c r="C228" s="31"/>
      <c r="D228" s="44"/>
      <c r="E228" s="114"/>
      <c r="F228" s="62">
        <f>SUM(F225:F227)</f>
        <v>0</v>
      </c>
    </row>
    <row r="229" spans="1:6" ht="14.5" thickTop="1" x14ac:dyDescent="0.3">
      <c r="A229" s="103"/>
      <c r="B229" s="104"/>
      <c r="C229" s="105"/>
      <c r="D229" s="106"/>
      <c r="E229" s="107"/>
      <c r="F229" s="107"/>
    </row>
    <row r="231" spans="1:6" x14ac:dyDescent="0.3">
      <c r="A231" s="2"/>
      <c r="B231" s="21"/>
      <c r="C231" s="135"/>
      <c r="D231" s="135"/>
      <c r="E231" s="135"/>
      <c r="F231" s="135"/>
    </row>
    <row r="232" spans="1:6" x14ac:dyDescent="0.3">
      <c r="A232" s="2"/>
      <c r="B232" s="1"/>
      <c r="C232" s="135"/>
      <c r="D232" s="135"/>
      <c r="E232" s="135"/>
      <c r="F232" s="135"/>
    </row>
    <row r="234" spans="1:6" x14ac:dyDescent="0.3">
      <c r="C234" s="135"/>
      <c r="D234" s="135"/>
      <c r="E234" s="135"/>
      <c r="F234" s="135"/>
    </row>
    <row r="235" spans="1:6" x14ac:dyDescent="0.3">
      <c r="C235" s="135"/>
      <c r="D235" s="135"/>
      <c r="E235" s="135"/>
      <c r="F235" s="135"/>
    </row>
  </sheetData>
  <mergeCells count="5">
    <mergeCell ref="B2:D2"/>
    <mergeCell ref="C231:F231"/>
    <mergeCell ref="C232:F232"/>
    <mergeCell ref="C234:F234"/>
    <mergeCell ref="C235:F235"/>
  </mergeCells>
  <phoneticPr fontId="5" type="noConversion"/>
  <pageMargins left="0.98425196850393704" right="0.60364583333333333" top="1.1023622047244095" bottom="0.95989583333333328" header="0.31496062992125984" footer="0.47244094488188981"/>
  <pageSetup paperSize="9" scale="95" firstPageNumber="26" orientation="portrait" useFirstPageNumber="1" r:id="rId1"/>
  <headerFooter>
    <oddHeader>&amp;L&amp;8
&amp;16________________________________________________________&amp;C&amp;"Arial,Krepko"&amp;9KANALIZACIJA IN OBNOVA VODOVODA V NASELJU ZBILJE
 NAČRT ELEKTRIČNIH INŠTALACIJ IN ELEKTRIČNE OPREME ČRPALIŠČA  – PGD</oddHeader>
    <oddFooter xml:space="preserve">&amp;L&amp;"Arial,Krepko"&amp;10&amp;K000000_________________________________________________________________________________________
&amp;R&amp;"Arial,Krepko"Stran &amp;P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POPIS</vt:lpstr>
      <vt:lpstr>List3</vt:lpstr>
      <vt:lpstr>POPIS!Tiskanje_naslovov</vt:lpstr>
    </vt:vector>
  </TitlesOfParts>
  <Company>JELEN gradnje - Andrej Jelen s.p.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Jelen</dc:creator>
  <cp:lastModifiedBy>Marko Košir</cp:lastModifiedBy>
  <cp:lastPrinted>2013-06-27T11:20:49Z</cp:lastPrinted>
  <dcterms:created xsi:type="dcterms:W3CDTF">2008-02-29T06:01:30Z</dcterms:created>
  <dcterms:modified xsi:type="dcterms:W3CDTF">2018-07-12T11:12:27Z</dcterms:modified>
</cp:coreProperties>
</file>