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a_delovni_zvezek" defaultThemeVersion="166925"/>
  <mc:AlternateContent xmlns:mc="http://schemas.openxmlformats.org/markup-compatibility/2006">
    <mc:Choice Requires="x15">
      <x15ac:absPath xmlns:x15ac="http://schemas.microsoft.com/office/spreadsheetml/2010/11/ac" url="F:\temp\marko\PC Zbilje\"/>
    </mc:Choice>
  </mc:AlternateContent>
  <xr:revisionPtr revIDLastSave="0" documentId="10_ncr:8100000_{ECF6228F-997E-4C59-AAFE-FF367236560C}" xr6:coauthVersionLast="33" xr6:coauthVersionMax="33" xr10:uidLastSave="{00000000-0000-0000-0000-000000000000}"/>
  <bookViews>
    <workbookView xWindow="0" yWindow="0" windowWidth="31890" windowHeight="15090" activeTab="1" xr2:uid="{F97343A1-6A5B-4C1C-9C1D-E7762B6E53F3}"/>
  </bookViews>
  <sheets>
    <sheet name="Popis kanalizacija" sheetId="2" r:id="rId1"/>
    <sheet name="Popis črpališče" sheetId="5" r:id="rId2"/>
    <sheet name="Rekapitulacija" sheetId="3" r:id="rId3"/>
  </sheets>
  <definedNames>
    <definedName name="_xlnm.Print_Area" localSheetId="1">'Popis črpališče'!$A$1:$F$53</definedName>
    <definedName name="_xlnm.Print_Area" localSheetId="0">'Popis kanalizacija'!$A$1:$F$104</definedName>
    <definedName name="_xlnm.Print_Titles" localSheetId="1">'Popis črpališče'!$6:$6</definedName>
    <definedName name="_xlnm.Print_Titles" localSheetId="0">'Popis kanalizacija'!$6:$6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F56" i="2" l="1"/>
  <c r="F54" i="2"/>
  <c r="F50" i="2"/>
  <c r="F52" i="2"/>
  <c r="F40" i="2"/>
  <c r="F38" i="2"/>
  <c r="F36" i="2"/>
  <c r="F22" i="2"/>
  <c r="F58" i="2" l="1"/>
  <c r="F114" i="2" s="1"/>
  <c r="F40" i="5"/>
  <c r="F38" i="5"/>
  <c r="F36" i="5"/>
  <c r="F30" i="5"/>
  <c r="F28" i="5"/>
  <c r="F26" i="5"/>
  <c r="F24" i="5"/>
  <c r="F22" i="5"/>
  <c r="F20" i="5"/>
  <c r="F18" i="5"/>
  <c r="F12" i="5"/>
  <c r="F10" i="5"/>
  <c r="F8" i="5"/>
  <c r="F42" i="5" l="1"/>
  <c r="F51" i="5" s="1"/>
  <c r="F32" i="5"/>
  <c r="F50" i="5" s="1"/>
  <c r="F14" i="5"/>
  <c r="F49" i="5" s="1"/>
  <c r="F53" i="5" l="1"/>
  <c r="D6" i="3" s="1"/>
  <c r="F98" i="2" l="1"/>
  <c r="F104" i="2"/>
  <c r="F102" i="2"/>
  <c r="F100" i="2"/>
  <c r="F96" i="2"/>
  <c r="F90" i="2"/>
  <c r="F88" i="2"/>
  <c r="F86" i="2"/>
  <c r="F84" i="2"/>
  <c r="F82" i="2"/>
  <c r="F80" i="2"/>
  <c r="F78" i="2"/>
  <c r="F76" i="2"/>
  <c r="F74" i="2"/>
  <c r="F72" i="2"/>
  <c r="F70" i="2"/>
  <c r="F68" i="2"/>
  <c r="F66" i="2"/>
  <c r="F64" i="2"/>
  <c r="F62" i="2"/>
  <c r="F30" i="2"/>
  <c r="F32" i="2"/>
  <c r="F34" i="2"/>
  <c r="F42" i="2"/>
  <c r="F44" i="2"/>
  <c r="F28" i="2"/>
  <c r="F26" i="2"/>
  <c r="F24" i="2"/>
  <c r="F10" i="2"/>
  <c r="F12" i="2"/>
  <c r="F14" i="2"/>
  <c r="F16" i="2"/>
  <c r="F8" i="2"/>
  <c r="F92" i="2" l="1"/>
  <c r="F115" i="2" s="1"/>
  <c r="F18" i="2"/>
  <c r="F112" i="2" s="1"/>
  <c r="F106" i="2"/>
  <c r="F116" i="2" s="1"/>
  <c r="F113" i="2"/>
  <c r="F118" i="2" l="1"/>
  <c r="D5" i="3" s="1"/>
  <c r="D8" i="3" s="1"/>
  <c r="D9" i="3" s="1"/>
  <c r="D11" i="3" s="1"/>
</calcChain>
</file>

<file path=xl/sharedStrings.xml><?xml version="1.0" encoding="utf-8"?>
<sst xmlns="http://schemas.openxmlformats.org/spreadsheetml/2006/main" count="186" uniqueCount="84">
  <si>
    <t>A</t>
  </si>
  <si>
    <t>Zemeljska dela</t>
  </si>
  <si>
    <t>enota</t>
  </si>
  <si>
    <t>količina</t>
  </si>
  <si>
    <t>cena skupaj</t>
  </si>
  <si>
    <t>m</t>
  </si>
  <si>
    <t>B</t>
  </si>
  <si>
    <t xml:space="preserve"> </t>
  </si>
  <si>
    <t>Kanalizacija</t>
  </si>
  <si>
    <t>Opis postavke</t>
  </si>
  <si>
    <t>Priprava gradbišča z vsemi potrebnimi deli in materiali.</t>
  </si>
  <si>
    <t>kos</t>
  </si>
  <si>
    <t>Ureditev območja gradbišča po končanju vseh del in povrnitev v prvotno stanje.</t>
  </si>
  <si>
    <t>Zakoličba  obstoječih komunalnih vodov in zaščita teh vodov in nadzor nad izvedbo križanj.</t>
  </si>
  <si>
    <t>Zakoličenje osi komunalnega kanala z niveliranjem ter postavljanjem in zavarovanjem profilov.</t>
  </si>
  <si>
    <t>Preddela</t>
  </si>
  <si>
    <t>Zavarovanje gradbišča med gradnjo vključno s pridobivanjem dovoljenja za delno zaporo ceste, prometno signalizacijo: letve, opozorilne vrvice, znaki, svetlobna telesa, eventuelna semaforizacija , vključno z odstranitvijo prometne signalizacije.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</si>
  <si>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3</t>
    </r>
  </si>
  <si>
    <t>Fino strojno in ročno planiranje dna jarka po globinski zakoličbi nivelete s toč. +-2 cm.</t>
  </si>
  <si>
    <t>Dobava in izdelava peščene posteljice iz peska granulacije 8-16 mm za cevovod, s strojnim nabijanjem do 95% po Proctorju in izravnavo do točnosti +-0,5 cm. Debelina peščene posteljice  je 10 cm + D/10 , vključno z nabavo in dobavo materiala.</t>
  </si>
  <si>
    <t>Dobava in vgraditev peščenega materiala granulacije 8 do 16 mm s komprimacijo, v coni cevovoda v debelini 30 cm nad temenom, s komprimacijo v plasteh po 20 cm, zbitost 95% po proctorju, vključno z nabavo in transportom materiala.</t>
  </si>
  <si>
    <t>Zasipanje kanala izven cone cevovoda iz naravno pridobljenega prodno peščenega nasipnega materiala v plasteh d=20 cm in komprimacijo do stopnje 95% po proctorju, vključno z nabavo in transportom materiala.</t>
  </si>
  <si>
    <t>Strojno nakladanje viška materiala na kamion, odvoz do 5,0 km na trajno deponijo, vključno s stroški deponije - od izkopa jarka kom. vodov.</t>
  </si>
  <si>
    <t>Dobava, prevoz in montaža zagatnic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</si>
  <si>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</si>
  <si>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t>kom</t>
  </si>
  <si>
    <t>C</t>
  </si>
  <si>
    <t>Odvodnjavanje in montažna dela</t>
  </si>
  <si>
    <t xml:space="preserve">Izdelava, transport in polaganje gravitacijskih cevi iz GRP DN250 SN10000  izdelane v skladu s standardom SIST EN 14364 / DIN 16868 in STS-08/061 (Slovensko tehnično soglasje) , vključno s tesnili.               </t>
  </si>
  <si>
    <t xml:space="preserve">Izdelava, transport ter vgradnja revizijskega
jaška iz GRP DN1000 izdelan v skladu s standardom SIST EN 14364 do višine  2m </t>
  </si>
  <si>
    <t xml:space="preserve">Izdelava, transport ter vgradnja revizijskega
jaška iz GRP DN1000 izdelan v skladu s standardom SIST EN 14364 do višine  do 3m </t>
  </si>
  <si>
    <t xml:space="preserve">Izdelava, transport ter vgradnja revizijskega
jaška iz GRP DN1000 izdelan v skladu s standardom SIST EN 14364 do višine  nad 4m </t>
  </si>
  <si>
    <t xml:space="preserve">Izdelava, transport in polaganje tlačnih cevi iz GRP DN150 SN10000  izdelane v skladu s standardom SIST EN 14364 / DIN 16868 in STS-08/061 (Slovensko tehnično soglasje) , vključno s fazonskimi kosi in tesnili.               </t>
  </si>
  <si>
    <t xml:space="preserve">Izvedba vseh potrebnih del pri izvedbi križanja komunalnega kanala z obstoječimi komunalnimi vodi vključno z potrebnim zavarovanjem. </t>
  </si>
  <si>
    <t xml:space="preserve">Dobava in vgraditev pokrova iz duktilne litine z nosilnostjo 400 kN, krožnega prereza s premerom 600 mm, vključno z razbremenilno betonsko ploščo </t>
  </si>
  <si>
    <t>Preizkus vodotesnosti, vsi prevozi in vsa dokumentacija potrebna za tehnični pregled revizijskih jaškov DN 1000 po veljavnem slovenskem standardu.</t>
  </si>
  <si>
    <t>Preizkus vodotesnosti, televizijska kontrola, vsa čiščenja, vsi prevozi in vsa dokumentacija potrebna za tehnični pregled gravitacijskih kanalskih cevi DN 250mm po veljavnem slovenskem standardu.</t>
  </si>
  <si>
    <t>Preizkus vodotesnosti, televizijska kontrola, vsa čiščenja, vsi prevozi in vsa dokumentacija potrebna za tehnični pregled tlačnih cevi DN 150 mm po veljavnem slovenskem standardu.</t>
  </si>
  <si>
    <t>Preizkus vodotesnosti, vsi prevozi in vsa dokumentacija potrebna za tehnični pregled revizijskih jaškov DN 1600, po veljavnem slovenskem standardu.</t>
  </si>
  <si>
    <t>Preizkus vodotesnosti, vsi prevozi in vsa dokumentacija potrebna za tehnični pregled revizijskih jaškov DN 2000 po veljavnem slovenskem standardu.</t>
  </si>
  <si>
    <t>D</t>
  </si>
  <si>
    <t>Ostala dela</t>
  </si>
  <si>
    <t>Projektantski nadzor</t>
  </si>
  <si>
    <t>Izdelava načrta PID</t>
  </si>
  <si>
    <t>Izdelava geodetskega posnetka komunalne 
kanalizacije po končani gradnji</t>
  </si>
  <si>
    <t>Čiščenje trase po končanih delih (ocena, obračun po dejanskih stroških)</t>
  </si>
  <si>
    <t>Kataster položenih vodov</t>
  </si>
  <si>
    <t>ura</t>
  </si>
  <si>
    <t>Skupaj</t>
  </si>
  <si>
    <t xml:space="preserve">Izdelava, transport ter vgradnja revizijskega
jaška iz GRP DN1000 izdelan v skladu s standardom SIST EN 14364 do višine  do 4m </t>
  </si>
  <si>
    <t>Izvedba monolitnega betonskega prstana na revizijskih jaških iz cementnega betona C 16/20 deb. 15cm</t>
  </si>
  <si>
    <t>Izvedba podložnega betona na revizijskih jaških C12/15 debeline 10cm za revizijske jaške</t>
  </si>
  <si>
    <t>Rekapitulacija</t>
  </si>
  <si>
    <t>Črpališče Zbilje 1</t>
  </si>
  <si>
    <t>Zakoličba objekta z postavitvijo gradbenih profilov</t>
  </si>
  <si>
    <t>Zavarovanje gradbišča z postavitvijo zaščitne ograje</t>
  </si>
  <si>
    <t>Zavarovanje gradbene jame z izvedbo zagatne stene tip LARSSEN dolžine 12.0m, vkjučno z OMEGA profili.
 V ceni zajeto: prevoz,zabijanje, razpiranje, najem in izvlek z vsemi pomožnimi deli</t>
  </si>
  <si>
    <t>Strojno-ročni izkop zemlje III. kat. z odlaganjem na deponijo za kasnejši zasip objekta</t>
  </si>
  <si>
    <t>Ročno planiranje dna gradbene jame</t>
  </si>
  <si>
    <t>Dobava in vgrajevanje gramoznega materiala v deb. 30 cm z komprimacijo do predvidene zbitosti</t>
  </si>
  <si>
    <t>Zasip gradbene jame po končanih delih z materialom od izkopa in komprimiranje v plasteh</t>
  </si>
  <si>
    <t>Strojno nakladanje viška materiala na kamion, odvoz do 5,0 km na trajno deponijo, vključno s stroški deponije</t>
  </si>
  <si>
    <t>Strojne inštalacije in oprema</t>
  </si>
  <si>
    <t>komplet</t>
  </si>
  <si>
    <t xml:space="preserve">Dobava, transport in vgradnja poliesterskega črpališča premera DN 2000mm                                                                          Dobavi se z naslednjimi elementi:
-potopna črpalka s podstavkom, vodili in verigo 2kosa
-tlačna cev s kolenom 90° DN100, 2 kosa
-tlačna cev iz nerjavnega materiala DN100, 2 kosa 
-priključek za možnost izpusta tlačnega voda
-brezkontaktni merilnik nivojev                                          
-pohodni pokrov iz INOX materiala z zaklepom                                                                                                                                                                    
Opomba !                                                                            -črpališča  vsi jekleni deli so iz nerjavečega jekla odpornega na kemikalije                                                                        -dovodni elektrokabel do naprave ni zajet                                -vijačni in tesnilni material          </t>
  </si>
  <si>
    <t>Dobava, transport in vgradnja poliesterskega jaška z armaturo premera DN 1600mm
Dobavi se z naslednjimi elementi :
-nepovratna loputa s kroglo DN100, 2 kosa
-zasun nožaste izvedbe DN100, 2 kosa
-reducirni kos DN100/150, 1 kos</t>
  </si>
  <si>
    <t>Dobava, transport in vgradnja poliesterskega jaška z induktivnim merilnikom pretoka DN 1600mm
Dobavi se z naslednjimi elementi :
-induktivni merilnik pretoka, 1 kos
-montažno demontažni kos DN150, 1 kos
-servisni nožasti zasun DN150, 1 kos
-tlačna cev iz GRP DN150, 2kosa</t>
  </si>
  <si>
    <t>Črpališče</t>
  </si>
  <si>
    <t>Odriv humusa v deb. 20 cm z odrivom in odlaganjem na  deponijo</t>
  </si>
  <si>
    <t>EUR brez DDV</t>
  </si>
  <si>
    <t>DDV (22%)</t>
  </si>
  <si>
    <t>Rezanje asfaltnih površin ne glede na sestavo, debeline do 10 cm.</t>
  </si>
  <si>
    <t>Rušenje obstoječega asfalta, ne glede na sestavo - deb. 10cm , strojno nakladanje na kamion in odvoz odvečnega materiala na deponijo</t>
  </si>
  <si>
    <r>
      <t>m</t>
    </r>
    <r>
      <rPr>
        <vertAlign val="superscript"/>
        <sz val="12"/>
        <rFont val="Calibri"/>
        <family val="2"/>
        <charset val="238"/>
      </rPr>
      <t>3</t>
    </r>
  </si>
  <si>
    <t>Strojni izkop tamponskega nasutja v deb. 60cm do planuma spodnjega ustroja in odvozom na trajno deponijo</t>
  </si>
  <si>
    <t>E</t>
  </si>
  <si>
    <t>Voziščna konstrukcija</t>
  </si>
  <si>
    <t xml:space="preserve">Izdelava nevezane nosilne plasti enakomerno zrnatega drobljenca iz kamnine v debelini 20 cm
</t>
  </si>
  <si>
    <t xml:space="preserve">Izdelava izravnalne plasti iz drobljenca v povprečni debelini do 5 cm
</t>
  </si>
  <si>
    <t xml:space="preserve">Izdelava nosilne plasti bituminizirane zmesi AC 22 base B 50/70 A3 v debelini 6 cm-CESTA
</t>
  </si>
  <si>
    <t xml:space="preserve">Izdelava obrabne in zaporne plasti bituminizirane zmesi AC 11 surf B 50/70 A3 v debelini 4,0 cm-CESTA
</t>
  </si>
  <si>
    <t>Ureditev planuma temeljnih tal vezljive 
zemljine – 3. kategorije - CESTA</t>
  </si>
  <si>
    <t>Ureditev planuma posteljice - CESTA</t>
  </si>
  <si>
    <t xml:space="preserve">Vgraditev posteljice v debelini plasti 
do 40 cm iz zrnate kamnine – 3. kategorije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</si>
</sst>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ourier"/>
      <family val="3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vertAlign val="superscript"/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Fill="0" applyBorder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0" xfId="0" applyFont="1"/>
    <xf numFmtId="0" fontId="6" fillId="0" borderId="0" xfId="1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/>
    <xf numFmtId="164" fontId="4" fillId="0" borderId="0" xfId="0" applyNumberFormat="1" applyFont="1"/>
    <xf numFmtId="0" fontId="8" fillId="0" borderId="0" xfId="0" applyFont="1"/>
    <xf numFmtId="0" fontId="9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64" fontId="3" fillId="0" borderId="2" xfId="0" applyNumberFormat="1" applyFont="1" applyBorder="1"/>
    <xf numFmtId="0" fontId="8" fillId="0" borderId="2" xfId="0" applyFont="1" applyBorder="1"/>
    <xf numFmtId="164" fontId="3" fillId="0" borderId="3" xfId="0" applyNumberFormat="1" applyFont="1" applyBorder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1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vertical="top" wrapText="1"/>
    </xf>
    <xf numFmtId="0" fontId="3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/>
    </xf>
  </cellXfs>
  <cellStyles count="3">
    <cellStyle name="Navadno" xfId="0" builtinId="0"/>
    <cellStyle name="Navadno 10" xfId="1" xr:uid="{6468845C-014A-4CA8-9027-0FDF25DF902E}"/>
    <cellStyle name="Normal_1.3.2" xfId="2" xr:uid="{C27D008D-EB72-4BF5-A8E7-4DA425444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5941-4E8C-4DDE-8CBC-A38A003E76F9}">
  <sheetPr codeName="List1"/>
  <dimension ref="A2:F118"/>
  <sheetViews>
    <sheetView zoomScale="110" zoomScaleNormal="110" workbookViewId="0">
      <pane ySplit="6" topLeftCell="A105" activePane="bottomLeft" state="frozen"/>
      <selection activeCell="J80" sqref="J80"/>
      <selection pane="bottomLeft" activeCell="J50" sqref="J50"/>
    </sheetView>
  </sheetViews>
  <sheetFormatPr defaultRowHeight="15.75" x14ac:dyDescent="0.25"/>
  <cols>
    <col min="1" max="1" width="7.140625" style="1" customWidth="1"/>
    <col min="2" max="2" width="45.7109375" style="7" customWidth="1"/>
    <col min="3" max="3" width="6.7109375" style="5" bestFit="1" customWidth="1"/>
    <col min="4" max="4" width="8.5703125" style="1" bestFit="1" customWidth="1"/>
    <col min="5" max="5" width="12.28515625" style="10" bestFit="1" customWidth="1"/>
    <col min="6" max="6" width="13.5703125" style="5" bestFit="1" customWidth="1"/>
    <col min="7" max="16384" width="9.140625" style="5"/>
  </cols>
  <sheetData>
    <row r="2" spans="1:6" ht="18.75" x14ac:dyDescent="0.3">
      <c r="B2" s="4" t="s">
        <v>8</v>
      </c>
      <c r="C2" s="1"/>
      <c r="F2" s="1"/>
    </row>
    <row r="3" spans="1:6" x14ac:dyDescent="0.25">
      <c r="C3" s="1"/>
      <c r="F3" s="1"/>
    </row>
    <row r="4" spans="1:6" ht="18.75" x14ac:dyDescent="0.3">
      <c r="A4" s="2" t="s">
        <v>0</v>
      </c>
      <c r="B4" s="4" t="s">
        <v>15</v>
      </c>
      <c r="C4" s="1"/>
      <c r="F4" s="1"/>
    </row>
    <row r="5" spans="1:6" ht="18.75" x14ac:dyDescent="0.3">
      <c r="A5" s="2"/>
      <c r="B5" s="4"/>
      <c r="C5" s="1"/>
      <c r="F5" s="1"/>
    </row>
    <row r="6" spans="1:6" x14ac:dyDescent="0.25">
      <c r="B6" s="8" t="s">
        <v>9</v>
      </c>
      <c r="C6" s="2" t="s">
        <v>2</v>
      </c>
      <c r="D6" s="2" t="s">
        <v>3</v>
      </c>
      <c r="E6" s="11">
        <v>0</v>
      </c>
      <c r="F6" s="2" t="s">
        <v>4</v>
      </c>
    </row>
    <row r="8" spans="1:6" ht="31.5" x14ac:dyDescent="0.25">
      <c r="A8" s="1">
        <v>1</v>
      </c>
      <c r="B8" s="6" t="s">
        <v>10</v>
      </c>
      <c r="C8" s="5" t="s">
        <v>11</v>
      </c>
      <c r="D8" s="1">
        <v>1</v>
      </c>
      <c r="E8" s="10">
        <v>0</v>
      </c>
      <c r="F8" s="12">
        <f>D8*E8</f>
        <v>0</v>
      </c>
    </row>
    <row r="9" spans="1:6" x14ac:dyDescent="0.25">
      <c r="F9" s="12" t="s">
        <v>7</v>
      </c>
    </row>
    <row r="10" spans="1:6" ht="31.5" x14ac:dyDescent="0.25">
      <c r="A10" s="1">
        <v>2</v>
      </c>
      <c r="B10" s="6" t="s">
        <v>12</v>
      </c>
      <c r="C10" s="5" t="s">
        <v>11</v>
      </c>
      <c r="D10" s="1">
        <v>1</v>
      </c>
      <c r="E10" s="10">
        <v>0</v>
      </c>
      <c r="F10" s="12">
        <f t="shared" ref="F10:F16" si="0">D10*E10</f>
        <v>0</v>
      </c>
    </row>
    <row r="11" spans="1:6" x14ac:dyDescent="0.25">
      <c r="F11" s="12" t="s">
        <v>7</v>
      </c>
    </row>
    <row r="12" spans="1:6" ht="38.25" customHeight="1" x14ac:dyDescent="0.25">
      <c r="A12" s="1">
        <v>3</v>
      </c>
      <c r="B12" s="6" t="s">
        <v>13</v>
      </c>
      <c r="C12" s="5" t="s">
        <v>11</v>
      </c>
      <c r="D12" s="1">
        <v>17</v>
      </c>
      <c r="E12" s="10">
        <v>0</v>
      </c>
      <c r="F12" s="12">
        <f t="shared" si="0"/>
        <v>0</v>
      </c>
    </row>
    <row r="13" spans="1:6" x14ac:dyDescent="0.25">
      <c r="F13" s="12" t="s">
        <v>7</v>
      </c>
    </row>
    <row r="14" spans="1:6" ht="47.25" x14ac:dyDescent="0.25">
      <c r="A14" s="1">
        <v>4</v>
      </c>
      <c r="B14" s="6" t="s">
        <v>14</v>
      </c>
      <c r="C14" s="5" t="s">
        <v>5</v>
      </c>
      <c r="D14" s="1">
        <v>1714</v>
      </c>
      <c r="E14" s="10">
        <v>0</v>
      </c>
      <c r="F14" s="12">
        <f t="shared" si="0"/>
        <v>0</v>
      </c>
    </row>
    <row r="15" spans="1:6" x14ac:dyDescent="0.25">
      <c r="F15" s="12" t="s">
        <v>7</v>
      </c>
    </row>
    <row r="16" spans="1:6" ht="94.5" x14ac:dyDescent="0.25">
      <c r="A16" s="1">
        <v>5</v>
      </c>
      <c r="B16" s="6" t="s">
        <v>16</v>
      </c>
      <c r="C16" s="5" t="s">
        <v>11</v>
      </c>
      <c r="D16" s="1">
        <v>1</v>
      </c>
      <c r="E16" s="10">
        <v>0</v>
      </c>
      <c r="F16" s="12">
        <f t="shared" si="0"/>
        <v>0</v>
      </c>
    </row>
    <row r="18" spans="1:6" x14ac:dyDescent="0.25">
      <c r="B18" s="8" t="s">
        <v>48</v>
      </c>
      <c r="F18" s="13">
        <f>SUM(F8:F17)</f>
        <v>0</v>
      </c>
    </row>
    <row r="19" spans="1:6" x14ac:dyDescent="0.25">
      <c r="B19" s="8"/>
      <c r="F19" s="13"/>
    </row>
    <row r="20" spans="1:6" ht="18.75" x14ac:dyDescent="0.3">
      <c r="A20" s="2" t="s">
        <v>6</v>
      </c>
      <c r="B20" s="4" t="s">
        <v>1</v>
      </c>
    </row>
    <row r="22" spans="1:6" ht="31.5" x14ac:dyDescent="0.25">
      <c r="A22" s="22">
        <v>1</v>
      </c>
      <c r="B22" s="3" t="s">
        <v>71</v>
      </c>
      <c r="C22" s="1" t="s">
        <v>5</v>
      </c>
      <c r="D22" s="29">
        <v>2688</v>
      </c>
      <c r="E22" s="10">
        <v>0</v>
      </c>
      <c r="F22" s="12">
        <f t="shared" ref="F22:F44" si="1">D22*E22</f>
        <v>0</v>
      </c>
    </row>
    <row r="23" spans="1:6" x14ac:dyDescent="0.25">
      <c r="A23" s="22"/>
      <c r="B23" s="30"/>
      <c r="C23" s="1"/>
      <c r="D23" s="29"/>
    </row>
    <row r="24" spans="1:6" ht="63" x14ac:dyDescent="0.25">
      <c r="A24" s="22">
        <v>2</v>
      </c>
      <c r="B24" s="3" t="s">
        <v>72</v>
      </c>
      <c r="C24" s="31" t="s">
        <v>73</v>
      </c>
      <c r="D24" s="29">
        <v>133.86000000000001</v>
      </c>
      <c r="E24" s="10">
        <v>0</v>
      </c>
      <c r="F24" s="12">
        <f t="shared" si="1"/>
        <v>0</v>
      </c>
    </row>
    <row r="25" spans="1:6" x14ac:dyDescent="0.25">
      <c r="A25" s="22"/>
      <c r="B25" s="30"/>
      <c r="C25" s="1"/>
      <c r="D25" s="29"/>
    </row>
    <row r="26" spans="1:6" ht="47.25" x14ac:dyDescent="0.25">
      <c r="A26" s="22">
        <v>3</v>
      </c>
      <c r="B26" s="32" t="s">
        <v>74</v>
      </c>
      <c r="C26" s="31" t="s">
        <v>73</v>
      </c>
      <c r="D26" s="29">
        <v>803.17</v>
      </c>
      <c r="E26" s="10">
        <v>0</v>
      </c>
      <c r="F26" s="12">
        <f t="shared" si="1"/>
        <v>0</v>
      </c>
    </row>
    <row r="28" spans="1:6" ht="31.5" x14ac:dyDescent="0.25">
      <c r="A28" s="1">
        <v>4</v>
      </c>
      <c r="B28" s="3" t="s">
        <v>18</v>
      </c>
      <c r="C28" s="5" t="s">
        <v>24</v>
      </c>
      <c r="D28" s="1">
        <v>1811.47</v>
      </c>
      <c r="E28" s="10">
        <v>0</v>
      </c>
      <c r="F28" s="12">
        <f t="shared" si="1"/>
        <v>0</v>
      </c>
    </row>
    <row r="29" spans="1:6" x14ac:dyDescent="0.25">
      <c r="F29" s="12" t="s">
        <v>7</v>
      </c>
    </row>
    <row r="30" spans="1:6" ht="94.5" x14ac:dyDescent="0.25">
      <c r="A30" s="1">
        <v>5</v>
      </c>
      <c r="B30" s="6" t="s">
        <v>19</v>
      </c>
      <c r="C30" s="5" t="s">
        <v>17</v>
      </c>
      <c r="D30" s="1">
        <v>232.9</v>
      </c>
      <c r="E30" s="10">
        <v>0</v>
      </c>
      <c r="F30" s="12">
        <f t="shared" si="1"/>
        <v>0</v>
      </c>
    </row>
    <row r="31" spans="1:6" x14ac:dyDescent="0.25">
      <c r="F31" s="12" t="s">
        <v>7</v>
      </c>
    </row>
    <row r="32" spans="1:6" ht="94.5" x14ac:dyDescent="0.25">
      <c r="A32" s="1">
        <v>6</v>
      </c>
      <c r="B32" s="6" t="s">
        <v>20</v>
      </c>
      <c r="C32" s="5" t="s">
        <v>17</v>
      </c>
      <c r="D32" s="1">
        <v>807.25</v>
      </c>
      <c r="E32" s="10">
        <v>0</v>
      </c>
      <c r="F32" s="12">
        <f t="shared" si="1"/>
        <v>0</v>
      </c>
    </row>
    <row r="33" spans="1:6" x14ac:dyDescent="0.25">
      <c r="F33" s="12" t="s">
        <v>7</v>
      </c>
    </row>
    <row r="34" spans="1:6" ht="78.75" x14ac:dyDescent="0.25">
      <c r="A34" s="1">
        <v>7</v>
      </c>
      <c r="B34" s="6" t="s">
        <v>21</v>
      </c>
      <c r="C34" s="5" t="s">
        <v>17</v>
      </c>
      <c r="D34" s="1">
        <v>1983.83</v>
      </c>
      <c r="E34" s="10">
        <v>0</v>
      </c>
      <c r="F34" s="12">
        <f t="shared" si="1"/>
        <v>0</v>
      </c>
    </row>
    <row r="35" spans="1:6" x14ac:dyDescent="0.25">
      <c r="F35" s="12" t="s">
        <v>7</v>
      </c>
    </row>
    <row r="36" spans="1:6" ht="31.5" x14ac:dyDescent="0.25">
      <c r="A36" s="1">
        <v>8</v>
      </c>
      <c r="B36" s="9" t="s">
        <v>81</v>
      </c>
      <c r="C36" s="5" t="s">
        <v>24</v>
      </c>
      <c r="D36" s="1">
        <v>1811.5</v>
      </c>
      <c r="E36" s="10">
        <v>0</v>
      </c>
      <c r="F36" s="12">
        <f t="shared" si="1"/>
        <v>0</v>
      </c>
    </row>
    <row r="37" spans="1:6" x14ac:dyDescent="0.25">
      <c r="B37" s="9"/>
      <c r="F37" s="12"/>
    </row>
    <row r="38" spans="1:6" ht="18" x14ac:dyDescent="0.25">
      <c r="A38" s="1">
        <v>9</v>
      </c>
      <c r="B38" s="9" t="s">
        <v>82</v>
      </c>
      <c r="C38" s="5" t="s">
        <v>24</v>
      </c>
      <c r="D38" s="1">
        <v>1811.5</v>
      </c>
      <c r="E38" s="10">
        <v>0</v>
      </c>
      <c r="F38" s="12">
        <f t="shared" ref="F38:F40" si="2">D38*E38</f>
        <v>0</v>
      </c>
    </row>
    <row r="39" spans="1:6" x14ac:dyDescent="0.25">
      <c r="B39" s="9"/>
      <c r="F39" s="12"/>
    </row>
    <row r="40" spans="1:6" ht="31.5" x14ac:dyDescent="0.25">
      <c r="A40" s="1">
        <v>10</v>
      </c>
      <c r="B40" s="9" t="s">
        <v>83</v>
      </c>
      <c r="C40" s="5" t="s">
        <v>17</v>
      </c>
      <c r="D40" s="1">
        <v>535.45000000000005</v>
      </c>
      <c r="E40" s="10">
        <v>0</v>
      </c>
      <c r="F40" s="12">
        <f t="shared" si="2"/>
        <v>0</v>
      </c>
    </row>
    <row r="41" spans="1:6" x14ac:dyDescent="0.25">
      <c r="F41" s="12"/>
    </row>
    <row r="42" spans="1:6" ht="47.25" x14ac:dyDescent="0.25">
      <c r="A42" s="1">
        <v>11</v>
      </c>
      <c r="B42" s="6" t="s">
        <v>22</v>
      </c>
      <c r="C42" s="5" t="s">
        <v>17</v>
      </c>
      <c r="D42" s="1">
        <v>68.48</v>
      </c>
      <c r="E42" s="10">
        <v>0</v>
      </c>
      <c r="F42" s="12">
        <f t="shared" si="1"/>
        <v>0</v>
      </c>
    </row>
    <row r="43" spans="1:6" x14ac:dyDescent="0.25">
      <c r="F43" s="12" t="s">
        <v>7</v>
      </c>
    </row>
    <row r="44" spans="1:6" x14ac:dyDescent="0.25">
      <c r="A44" s="1">
        <v>12</v>
      </c>
      <c r="B44" s="3" t="s">
        <v>23</v>
      </c>
      <c r="C44" s="5" t="s">
        <v>25</v>
      </c>
      <c r="D44" s="1">
        <v>10</v>
      </c>
      <c r="E44" s="10">
        <v>0</v>
      </c>
      <c r="F44" s="12">
        <f t="shared" si="1"/>
        <v>0</v>
      </c>
    </row>
    <row r="46" spans="1:6" x14ac:dyDescent="0.25">
      <c r="B46" s="8" t="s">
        <v>48</v>
      </c>
      <c r="F46" s="13">
        <f>SUM(F22:F44)</f>
        <v>0</v>
      </c>
    </row>
    <row r="47" spans="1:6" x14ac:dyDescent="0.25">
      <c r="B47" s="8"/>
      <c r="F47" s="13"/>
    </row>
    <row r="48" spans="1:6" ht="18.75" x14ac:dyDescent="0.3">
      <c r="A48" s="2" t="s">
        <v>26</v>
      </c>
      <c r="B48" s="4" t="s">
        <v>76</v>
      </c>
      <c r="F48" s="13"/>
    </row>
    <row r="49" spans="1:6" ht="18.75" x14ac:dyDescent="0.3">
      <c r="A49" s="2"/>
      <c r="B49" s="33"/>
      <c r="F49" s="13"/>
    </row>
    <row r="50" spans="1:6" ht="51.75" customHeight="1" x14ac:dyDescent="0.25">
      <c r="A50" s="22">
        <v>1</v>
      </c>
      <c r="B50" s="27" t="s">
        <v>77</v>
      </c>
      <c r="C50" s="5" t="s">
        <v>17</v>
      </c>
      <c r="D50" s="1">
        <v>267.72000000000003</v>
      </c>
      <c r="E50" s="10">
        <v>0</v>
      </c>
      <c r="F50" s="12">
        <f>D50*E50</f>
        <v>0</v>
      </c>
    </row>
    <row r="51" spans="1:6" x14ac:dyDescent="0.25">
      <c r="A51" s="23"/>
      <c r="B51" s="34"/>
      <c r="F51" s="13"/>
    </row>
    <row r="52" spans="1:6" ht="35.25" customHeight="1" x14ac:dyDescent="0.25">
      <c r="A52" s="22">
        <v>2</v>
      </c>
      <c r="B52" s="27" t="s">
        <v>78</v>
      </c>
      <c r="C52" s="5" t="s">
        <v>17</v>
      </c>
      <c r="D52" s="1">
        <v>66.930000000000007</v>
      </c>
      <c r="E52" s="10">
        <v>0</v>
      </c>
      <c r="F52" s="12">
        <f t="shared" ref="F52:F56" si="3">D52*E52</f>
        <v>0</v>
      </c>
    </row>
    <row r="53" spans="1:6" x14ac:dyDescent="0.25">
      <c r="A53" s="23"/>
      <c r="B53" s="34"/>
      <c r="F53" s="13"/>
    </row>
    <row r="54" spans="1:6" ht="36" customHeight="1" x14ac:dyDescent="0.25">
      <c r="A54" s="22">
        <v>3</v>
      </c>
      <c r="B54" s="27" t="s">
        <v>79</v>
      </c>
      <c r="C54" s="5" t="s">
        <v>17</v>
      </c>
      <c r="D54" s="1">
        <v>80.319999999999993</v>
      </c>
      <c r="E54" s="10">
        <v>0</v>
      </c>
      <c r="F54" s="12">
        <f t="shared" si="3"/>
        <v>0</v>
      </c>
    </row>
    <row r="55" spans="1:6" x14ac:dyDescent="0.25">
      <c r="A55" s="22"/>
      <c r="B55" s="35"/>
      <c r="F55" s="13"/>
    </row>
    <row r="56" spans="1:6" ht="51" customHeight="1" x14ac:dyDescent="0.25">
      <c r="A56" s="22">
        <v>4</v>
      </c>
      <c r="B56" s="27" t="s">
        <v>80</v>
      </c>
      <c r="C56" s="5" t="s">
        <v>17</v>
      </c>
      <c r="D56" s="1">
        <v>53.54</v>
      </c>
      <c r="E56" s="10">
        <v>0</v>
      </c>
      <c r="F56" s="12">
        <f t="shared" si="3"/>
        <v>0</v>
      </c>
    </row>
    <row r="57" spans="1:6" x14ac:dyDescent="0.25">
      <c r="B57" s="35"/>
      <c r="F57" s="13"/>
    </row>
    <row r="58" spans="1:6" x14ac:dyDescent="0.25">
      <c r="B58" s="36" t="s">
        <v>48</v>
      </c>
      <c r="F58" s="13">
        <f>SUM(F50:F57)</f>
        <v>0</v>
      </c>
    </row>
    <row r="60" spans="1:6" ht="18.75" x14ac:dyDescent="0.3">
      <c r="A60" s="2" t="s">
        <v>40</v>
      </c>
      <c r="B60" s="4" t="s">
        <v>27</v>
      </c>
    </row>
    <row r="62" spans="1:6" ht="78.75" x14ac:dyDescent="0.25">
      <c r="A62" s="1">
        <v>1</v>
      </c>
      <c r="B62" s="6" t="s">
        <v>28</v>
      </c>
      <c r="C62" s="5" t="s">
        <v>5</v>
      </c>
      <c r="D62" s="1">
        <v>978</v>
      </c>
      <c r="E62" s="10">
        <v>0</v>
      </c>
      <c r="F62" s="12">
        <f t="shared" ref="F62:F90" si="4">D62*E62</f>
        <v>0</v>
      </c>
    </row>
    <row r="64" spans="1:6" ht="78.75" x14ac:dyDescent="0.25">
      <c r="A64" s="1">
        <v>2</v>
      </c>
      <c r="B64" s="6" t="s">
        <v>32</v>
      </c>
      <c r="C64" s="5" t="s">
        <v>5</v>
      </c>
      <c r="D64" s="1">
        <v>736</v>
      </c>
      <c r="E64" s="10">
        <v>0</v>
      </c>
      <c r="F64" s="12">
        <f t="shared" si="4"/>
        <v>0</v>
      </c>
    </row>
    <row r="66" spans="1:6" ht="54.75" customHeight="1" x14ac:dyDescent="0.25">
      <c r="A66" s="1">
        <v>3</v>
      </c>
      <c r="B66" s="9" t="s">
        <v>29</v>
      </c>
      <c r="C66" s="5" t="s">
        <v>11</v>
      </c>
      <c r="D66" s="1">
        <v>12</v>
      </c>
      <c r="E66" s="10">
        <v>0</v>
      </c>
      <c r="F66" s="12">
        <f t="shared" si="4"/>
        <v>0</v>
      </c>
    </row>
    <row r="68" spans="1:6" ht="47.25" x14ac:dyDescent="0.25">
      <c r="A68" s="1">
        <v>4</v>
      </c>
      <c r="B68" s="9" t="s">
        <v>30</v>
      </c>
      <c r="C68" s="5" t="s">
        <v>11</v>
      </c>
      <c r="D68" s="1">
        <v>23</v>
      </c>
      <c r="E68" s="10">
        <v>0</v>
      </c>
      <c r="F68" s="12">
        <f t="shared" si="4"/>
        <v>0</v>
      </c>
    </row>
    <row r="70" spans="1:6" ht="47.25" x14ac:dyDescent="0.25">
      <c r="A70" s="1">
        <v>5</v>
      </c>
      <c r="B70" s="9" t="s">
        <v>49</v>
      </c>
      <c r="C70" s="5" t="s">
        <v>11</v>
      </c>
      <c r="D70" s="1">
        <v>7</v>
      </c>
      <c r="E70" s="10">
        <v>0</v>
      </c>
      <c r="F70" s="12">
        <f t="shared" si="4"/>
        <v>0</v>
      </c>
    </row>
    <row r="72" spans="1:6" ht="47.25" x14ac:dyDescent="0.25">
      <c r="A72" s="1">
        <v>6</v>
      </c>
      <c r="B72" s="9" t="s">
        <v>31</v>
      </c>
      <c r="C72" s="5" t="s">
        <v>11</v>
      </c>
      <c r="D72" s="1">
        <v>6</v>
      </c>
      <c r="E72" s="10">
        <v>0</v>
      </c>
      <c r="F72" s="12">
        <f t="shared" si="4"/>
        <v>0</v>
      </c>
    </row>
    <row r="73" spans="1:6" x14ac:dyDescent="0.25">
      <c r="D73" s="1" t="s">
        <v>7</v>
      </c>
    </row>
    <row r="74" spans="1:6" ht="63" x14ac:dyDescent="0.25">
      <c r="A74" s="1">
        <v>7</v>
      </c>
      <c r="B74" s="9" t="s">
        <v>33</v>
      </c>
      <c r="C74" s="5" t="s">
        <v>11</v>
      </c>
      <c r="D74" s="1">
        <v>17</v>
      </c>
      <c r="E74" s="10">
        <v>0</v>
      </c>
      <c r="F74" s="12">
        <f t="shared" si="4"/>
        <v>0</v>
      </c>
    </row>
    <row r="76" spans="1:6" ht="44.25" customHeight="1" x14ac:dyDescent="0.25">
      <c r="A76" s="1">
        <v>8</v>
      </c>
      <c r="B76" s="9" t="s">
        <v>51</v>
      </c>
      <c r="C76" s="5" t="s">
        <v>17</v>
      </c>
      <c r="D76" s="1">
        <v>15</v>
      </c>
      <c r="E76" s="10">
        <v>0</v>
      </c>
      <c r="F76" s="12">
        <f t="shared" si="4"/>
        <v>0</v>
      </c>
    </row>
    <row r="78" spans="1:6" ht="47.25" x14ac:dyDescent="0.25">
      <c r="A78" s="1">
        <v>9</v>
      </c>
      <c r="B78" s="9" t="s">
        <v>50</v>
      </c>
      <c r="C78" s="5" t="s">
        <v>17</v>
      </c>
      <c r="D78" s="1">
        <v>17</v>
      </c>
      <c r="E78" s="10">
        <v>0</v>
      </c>
      <c r="F78" s="12">
        <f t="shared" si="4"/>
        <v>0</v>
      </c>
    </row>
    <row r="80" spans="1:6" ht="63" x14ac:dyDescent="0.25">
      <c r="A80" s="1">
        <v>10</v>
      </c>
      <c r="B80" s="9" t="s">
        <v>34</v>
      </c>
      <c r="C80" s="5" t="s">
        <v>11</v>
      </c>
      <c r="D80" s="1">
        <v>48</v>
      </c>
      <c r="E80" s="10">
        <v>0</v>
      </c>
      <c r="F80" s="12">
        <f t="shared" si="4"/>
        <v>0</v>
      </c>
    </row>
    <row r="82" spans="1:6" ht="78.75" x14ac:dyDescent="0.25">
      <c r="A82" s="1">
        <v>11</v>
      </c>
      <c r="B82" s="9" t="s">
        <v>36</v>
      </c>
      <c r="C82" s="5" t="s">
        <v>5</v>
      </c>
      <c r="D82" s="1">
        <v>978</v>
      </c>
      <c r="E82" s="10">
        <v>0</v>
      </c>
      <c r="F82" s="12">
        <f t="shared" si="4"/>
        <v>0</v>
      </c>
    </row>
    <row r="84" spans="1:6" ht="63" x14ac:dyDescent="0.25">
      <c r="B84" s="9" t="s">
        <v>37</v>
      </c>
      <c r="C84" s="5" t="s">
        <v>5</v>
      </c>
      <c r="D84" s="1">
        <v>736</v>
      </c>
      <c r="E84" s="10">
        <v>0</v>
      </c>
      <c r="F84" s="12">
        <f t="shared" si="4"/>
        <v>0</v>
      </c>
    </row>
    <row r="86" spans="1:6" ht="63" x14ac:dyDescent="0.25">
      <c r="A86" s="1">
        <v>12</v>
      </c>
      <c r="B86" s="9" t="s">
        <v>35</v>
      </c>
      <c r="C86" s="5" t="s">
        <v>11</v>
      </c>
      <c r="D86" s="1">
        <v>48</v>
      </c>
      <c r="E86" s="10">
        <v>0</v>
      </c>
      <c r="F86" s="12">
        <f t="shared" si="4"/>
        <v>0</v>
      </c>
    </row>
    <row r="88" spans="1:6" ht="63" x14ac:dyDescent="0.25">
      <c r="A88" s="1">
        <v>13</v>
      </c>
      <c r="B88" s="9" t="s">
        <v>38</v>
      </c>
      <c r="C88" s="5" t="s">
        <v>11</v>
      </c>
      <c r="D88" s="1">
        <v>2</v>
      </c>
      <c r="E88" s="10">
        <v>0</v>
      </c>
      <c r="F88" s="12">
        <f t="shared" si="4"/>
        <v>0</v>
      </c>
    </row>
    <row r="90" spans="1:6" ht="63" x14ac:dyDescent="0.25">
      <c r="A90" s="1">
        <v>14</v>
      </c>
      <c r="B90" s="9" t="s">
        <v>39</v>
      </c>
      <c r="C90" s="5" t="s">
        <v>11</v>
      </c>
      <c r="D90" s="1">
        <v>1</v>
      </c>
      <c r="E90" s="10">
        <v>0</v>
      </c>
      <c r="F90" s="12">
        <f t="shared" si="4"/>
        <v>0</v>
      </c>
    </row>
    <row r="92" spans="1:6" x14ac:dyDescent="0.25">
      <c r="B92" s="8" t="s">
        <v>48</v>
      </c>
      <c r="F92" s="13">
        <f>SUM(F62:F91)</f>
        <v>0</v>
      </c>
    </row>
    <row r="94" spans="1:6" ht="18.75" x14ac:dyDescent="0.3">
      <c r="A94" s="2" t="s">
        <v>75</v>
      </c>
      <c r="B94" s="4" t="s">
        <v>41</v>
      </c>
    </row>
    <row r="96" spans="1:6" x14ac:dyDescent="0.25">
      <c r="A96" s="1">
        <v>1</v>
      </c>
      <c r="B96" s="7" t="s">
        <v>42</v>
      </c>
      <c r="C96" s="5" t="s">
        <v>47</v>
      </c>
      <c r="D96" s="1">
        <v>18</v>
      </c>
      <c r="E96" s="10">
        <v>0</v>
      </c>
      <c r="F96" s="12">
        <f t="shared" ref="F96:F98" si="5">D96*E96</f>
        <v>0</v>
      </c>
    </row>
    <row r="98" spans="1:6" x14ac:dyDescent="0.25">
      <c r="A98" s="1">
        <v>2</v>
      </c>
      <c r="B98" s="7" t="s">
        <v>43</v>
      </c>
      <c r="C98" s="5" t="s">
        <v>11</v>
      </c>
      <c r="D98" s="1">
        <v>1</v>
      </c>
      <c r="E98" s="10">
        <v>0</v>
      </c>
      <c r="F98" s="12">
        <f t="shared" si="5"/>
        <v>0</v>
      </c>
    </row>
    <row r="100" spans="1:6" ht="31.5" x14ac:dyDescent="0.25">
      <c r="A100" s="1">
        <v>3</v>
      </c>
      <c r="B100" s="9" t="s">
        <v>44</v>
      </c>
      <c r="C100" s="5" t="s">
        <v>11</v>
      </c>
      <c r="D100" s="1">
        <v>1</v>
      </c>
      <c r="E100" s="10">
        <v>0</v>
      </c>
      <c r="F100" s="12">
        <f t="shared" ref="F100" si="6">D100*E100</f>
        <v>0</v>
      </c>
    </row>
    <row r="102" spans="1:6" ht="31.5" x14ac:dyDescent="0.25">
      <c r="A102" s="1">
        <v>4</v>
      </c>
      <c r="B102" s="9" t="s">
        <v>45</v>
      </c>
      <c r="C102" s="5" t="s">
        <v>24</v>
      </c>
      <c r="D102" s="1">
        <v>3100</v>
      </c>
      <c r="E102" s="10">
        <v>0</v>
      </c>
      <c r="F102" s="12">
        <f t="shared" ref="F102" si="7">D102*E102</f>
        <v>0</v>
      </c>
    </row>
    <row r="104" spans="1:6" x14ac:dyDescent="0.25">
      <c r="A104" s="1">
        <v>5</v>
      </c>
      <c r="B104" s="7" t="s">
        <v>46</v>
      </c>
      <c r="C104" s="5" t="s">
        <v>5</v>
      </c>
      <c r="D104" s="1">
        <v>1714</v>
      </c>
      <c r="E104" s="10">
        <v>0</v>
      </c>
      <c r="F104" s="12">
        <f t="shared" ref="F104" si="8">D104*E104</f>
        <v>0</v>
      </c>
    </row>
    <row r="106" spans="1:6" x14ac:dyDescent="0.25">
      <c r="B106" s="8" t="s">
        <v>48</v>
      </c>
      <c r="F106" s="13">
        <f>SUM(F96:F105)</f>
        <v>0</v>
      </c>
    </row>
    <row r="110" spans="1:6" ht="18.75" x14ac:dyDescent="0.3">
      <c r="B110" s="4" t="s">
        <v>52</v>
      </c>
    </row>
    <row r="112" spans="1:6" ht="18.75" x14ac:dyDescent="0.3">
      <c r="A112" s="2" t="s">
        <v>0</v>
      </c>
      <c r="B112" s="4" t="s">
        <v>15</v>
      </c>
      <c r="F112" s="13">
        <f>F18</f>
        <v>0</v>
      </c>
    </row>
    <row r="113" spans="1:6" ht="18.75" x14ac:dyDescent="0.3">
      <c r="A113" s="2" t="s">
        <v>6</v>
      </c>
      <c r="B113" s="4" t="s">
        <v>1</v>
      </c>
      <c r="F113" s="13">
        <f>F46</f>
        <v>0</v>
      </c>
    </row>
    <row r="114" spans="1:6" ht="18.75" x14ac:dyDescent="0.3">
      <c r="A114" s="2" t="s">
        <v>26</v>
      </c>
      <c r="B114" s="4" t="s">
        <v>76</v>
      </c>
      <c r="F114" s="13">
        <f>F58</f>
        <v>0</v>
      </c>
    </row>
    <row r="115" spans="1:6" ht="18.75" x14ac:dyDescent="0.3">
      <c r="A115" s="2" t="s">
        <v>40</v>
      </c>
      <c r="B115" s="4" t="s">
        <v>27</v>
      </c>
      <c r="F115" s="13">
        <f>F92</f>
        <v>0</v>
      </c>
    </row>
    <row r="116" spans="1:6" ht="18.75" x14ac:dyDescent="0.3">
      <c r="A116" s="2" t="s">
        <v>75</v>
      </c>
      <c r="B116" s="4" t="s">
        <v>41</v>
      </c>
      <c r="F116" s="13">
        <f>F106</f>
        <v>0</v>
      </c>
    </row>
    <row r="117" spans="1:6" ht="11.25" customHeight="1" x14ac:dyDescent="0.3">
      <c r="A117" s="2"/>
      <c r="B117" s="4"/>
      <c r="F117" s="13"/>
    </row>
    <row r="118" spans="1:6" ht="18.75" x14ac:dyDescent="0.3">
      <c r="B118" s="4" t="s">
        <v>48</v>
      </c>
      <c r="F118" s="13">
        <f>SUM(F112:F116)</f>
        <v>0</v>
      </c>
    </row>
  </sheetData>
  <pageMargins left="0.51181102362204722" right="0.31496062992125984" top="0.74803149606299213" bottom="0.74803149606299213" header="0.31496062992125984" footer="0.31496062992125984"/>
  <pageSetup paperSize="9" scale="95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7900-96FF-4F12-A07C-FD64E8FD4D8F}">
  <sheetPr codeName="List2"/>
  <dimension ref="A2:F53"/>
  <sheetViews>
    <sheetView tabSelected="1" zoomScale="110" zoomScaleNormal="110" workbookViewId="0">
      <pane ySplit="6" topLeftCell="A46" activePane="bottomLeft" state="frozen"/>
      <selection activeCell="R30" sqref="R30"/>
      <selection pane="bottomLeft" activeCell="J60" sqref="J60"/>
    </sheetView>
  </sheetViews>
  <sheetFormatPr defaultRowHeight="15.75" x14ac:dyDescent="0.25"/>
  <cols>
    <col min="1" max="1" width="7.140625" style="22" customWidth="1"/>
    <col min="2" max="2" width="45.7109375" style="25" customWidth="1"/>
    <col min="3" max="3" width="9" style="5" bestFit="1" customWidth="1"/>
    <col min="4" max="4" width="8.5703125" style="1" bestFit="1" customWidth="1"/>
    <col min="5" max="5" width="12.28515625" style="10" bestFit="1" customWidth="1"/>
    <col min="6" max="6" width="13.5703125" style="5" bestFit="1" customWidth="1"/>
    <col min="7" max="16384" width="9.140625" style="5"/>
  </cols>
  <sheetData>
    <row r="2" spans="1:6" ht="18.75" x14ac:dyDescent="0.25">
      <c r="B2" s="24" t="s">
        <v>53</v>
      </c>
      <c r="C2" s="1"/>
      <c r="F2" s="1"/>
    </row>
    <row r="3" spans="1:6" x14ac:dyDescent="0.25">
      <c r="C3" s="1"/>
      <c r="F3" s="1"/>
    </row>
    <row r="4" spans="1:6" ht="18.75" x14ac:dyDescent="0.25">
      <c r="A4" s="23" t="s">
        <v>0</v>
      </c>
      <c r="B4" s="24" t="s">
        <v>15</v>
      </c>
      <c r="C4" s="1"/>
      <c r="F4" s="1"/>
    </row>
    <row r="5" spans="1:6" ht="18.75" x14ac:dyDescent="0.25">
      <c r="A5" s="23"/>
      <c r="B5" s="24"/>
      <c r="C5" s="1"/>
      <c r="F5" s="1"/>
    </row>
    <row r="6" spans="1:6" x14ac:dyDescent="0.25">
      <c r="B6" s="26" t="s">
        <v>9</v>
      </c>
      <c r="C6" s="2" t="s">
        <v>2</v>
      </c>
      <c r="D6" s="2" t="s">
        <v>3</v>
      </c>
      <c r="E6" s="11">
        <v>0</v>
      </c>
      <c r="F6" s="2" t="s">
        <v>4</v>
      </c>
    </row>
    <row r="8" spans="1:6" ht="31.5" x14ac:dyDescent="0.25">
      <c r="A8" s="22">
        <v>1</v>
      </c>
      <c r="B8" s="27" t="s">
        <v>10</v>
      </c>
      <c r="C8" s="5" t="s">
        <v>11</v>
      </c>
      <c r="D8" s="1">
        <v>1</v>
      </c>
      <c r="E8" s="10">
        <v>0</v>
      </c>
      <c r="F8" s="12">
        <f>D8*E8</f>
        <v>0</v>
      </c>
    </row>
    <row r="9" spans="1:6" x14ac:dyDescent="0.25">
      <c r="F9" s="12" t="s">
        <v>7</v>
      </c>
    </row>
    <row r="10" spans="1:6" ht="31.5" x14ac:dyDescent="0.25">
      <c r="A10" s="22">
        <v>2</v>
      </c>
      <c r="B10" s="27" t="s">
        <v>54</v>
      </c>
      <c r="C10" s="5" t="s">
        <v>11</v>
      </c>
      <c r="D10" s="1">
        <v>1</v>
      </c>
      <c r="E10" s="10">
        <v>0</v>
      </c>
      <c r="F10" s="12">
        <f t="shared" ref="F10:F12" si="0">D10*E10</f>
        <v>0</v>
      </c>
    </row>
    <row r="11" spans="1:6" x14ac:dyDescent="0.25">
      <c r="F11" s="12" t="s">
        <v>7</v>
      </c>
    </row>
    <row r="12" spans="1:6" ht="31.5" x14ac:dyDescent="0.25">
      <c r="A12" s="22">
        <v>3</v>
      </c>
      <c r="B12" s="27" t="s">
        <v>55</v>
      </c>
      <c r="C12" s="5" t="s">
        <v>11</v>
      </c>
      <c r="D12" s="1">
        <v>1</v>
      </c>
      <c r="E12" s="10">
        <v>0</v>
      </c>
      <c r="F12" s="12">
        <f t="shared" si="0"/>
        <v>0</v>
      </c>
    </row>
    <row r="14" spans="1:6" x14ac:dyDescent="0.25">
      <c r="B14" s="26" t="s">
        <v>48</v>
      </c>
      <c r="F14" s="13">
        <f>SUM(F8:F13)</f>
        <v>0</v>
      </c>
    </row>
    <row r="16" spans="1:6" ht="18.75" x14ac:dyDescent="0.25">
      <c r="A16" s="23" t="s">
        <v>6</v>
      </c>
      <c r="B16" s="24" t="s">
        <v>1</v>
      </c>
    </row>
    <row r="18" spans="1:6" ht="31.5" x14ac:dyDescent="0.25">
      <c r="A18" s="22">
        <v>1</v>
      </c>
      <c r="B18" s="27" t="s">
        <v>68</v>
      </c>
      <c r="C18" s="5" t="s">
        <v>17</v>
      </c>
      <c r="D18" s="1">
        <v>21</v>
      </c>
      <c r="E18" s="10">
        <v>0</v>
      </c>
      <c r="F18" s="12">
        <f t="shared" ref="F18:F30" si="1">D18*E18</f>
        <v>0</v>
      </c>
    </row>
    <row r="20" spans="1:6" ht="78.75" x14ac:dyDescent="0.25">
      <c r="A20" s="22">
        <v>2</v>
      </c>
      <c r="B20" s="27" t="s">
        <v>56</v>
      </c>
      <c r="C20" s="5" t="s">
        <v>24</v>
      </c>
      <c r="D20" s="1">
        <v>88</v>
      </c>
      <c r="E20" s="10">
        <v>0</v>
      </c>
      <c r="F20" s="12">
        <f t="shared" si="1"/>
        <v>0</v>
      </c>
    </row>
    <row r="22" spans="1:6" ht="31.5" x14ac:dyDescent="0.25">
      <c r="A22" s="22">
        <v>3</v>
      </c>
      <c r="B22" s="27" t="s">
        <v>57</v>
      </c>
      <c r="C22" s="5" t="s">
        <v>17</v>
      </c>
      <c r="D22" s="1">
        <v>61</v>
      </c>
      <c r="E22" s="10">
        <v>0</v>
      </c>
      <c r="F22" s="12">
        <f t="shared" si="1"/>
        <v>0</v>
      </c>
    </row>
    <row r="23" spans="1:6" x14ac:dyDescent="0.25">
      <c r="F23" s="12" t="s">
        <v>7</v>
      </c>
    </row>
    <row r="24" spans="1:6" ht="18" x14ac:dyDescent="0.25">
      <c r="A24" s="22">
        <v>4</v>
      </c>
      <c r="B24" s="27" t="s">
        <v>58</v>
      </c>
      <c r="C24" s="5" t="s">
        <v>24</v>
      </c>
      <c r="D24" s="1">
        <v>32</v>
      </c>
      <c r="E24" s="10">
        <v>0</v>
      </c>
      <c r="F24" s="12">
        <f t="shared" si="1"/>
        <v>0</v>
      </c>
    </row>
    <row r="25" spans="1:6" x14ac:dyDescent="0.25">
      <c r="F25" s="12" t="s">
        <v>7</v>
      </c>
    </row>
    <row r="26" spans="1:6" ht="47.25" x14ac:dyDescent="0.25">
      <c r="A26" s="22">
        <v>5</v>
      </c>
      <c r="B26" s="27" t="s">
        <v>59</v>
      </c>
      <c r="C26" s="5" t="s">
        <v>17</v>
      </c>
      <c r="D26" s="1">
        <v>8</v>
      </c>
      <c r="E26" s="10">
        <v>0</v>
      </c>
      <c r="F26" s="12">
        <f t="shared" si="1"/>
        <v>0</v>
      </c>
    </row>
    <row r="27" spans="1:6" x14ac:dyDescent="0.25">
      <c r="F27" s="12" t="s">
        <v>7</v>
      </c>
    </row>
    <row r="28" spans="1:6" ht="47.25" x14ac:dyDescent="0.25">
      <c r="A28" s="22">
        <v>6</v>
      </c>
      <c r="B28" s="27" t="s">
        <v>60</v>
      </c>
      <c r="C28" s="5" t="s">
        <v>17</v>
      </c>
      <c r="D28" s="1">
        <v>30</v>
      </c>
      <c r="E28" s="10">
        <v>0</v>
      </c>
      <c r="F28" s="12">
        <f t="shared" si="1"/>
        <v>0</v>
      </c>
    </row>
    <row r="29" spans="1:6" x14ac:dyDescent="0.25">
      <c r="F29" s="12" t="s">
        <v>7</v>
      </c>
    </row>
    <row r="30" spans="1:6" ht="47.25" x14ac:dyDescent="0.25">
      <c r="A30" s="22">
        <v>7</v>
      </c>
      <c r="B30" s="27" t="s">
        <v>61</v>
      </c>
      <c r="C30" s="5" t="s">
        <v>17</v>
      </c>
      <c r="D30" s="1">
        <v>23</v>
      </c>
      <c r="E30" s="10">
        <v>0</v>
      </c>
      <c r="F30" s="12">
        <f t="shared" si="1"/>
        <v>0</v>
      </c>
    </row>
    <row r="31" spans="1:6" x14ac:dyDescent="0.25">
      <c r="F31" s="12" t="s">
        <v>7</v>
      </c>
    </row>
    <row r="32" spans="1:6" x14ac:dyDescent="0.25">
      <c r="B32" s="26" t="s">
        <v>48</v>
      </c>
      <c r="F32" s="13">
        <f>SUM(F18:F31)</f>
        <v>0</v>
      </c>
    </row>
    <row r="34" spans="1:6" ht="18.75" x14ac:dyDescent="0.25">
      <c r="A34" s="23" t="s">
        <v>26</v>
      </c>
      <c r="B34" s="24" t="s">
        <v>62</v>
      </c>
    </row>
    <row r="36" spans="1:6" ht="252" x14ac:dyDescent="0.25">
      <c r="A36" s="22">
        <v>1</v>
      </c>
      <c r="B36" s="27" t="s">
        <v>64</v>
      </c>
      <c r="C36" s="5" t="s">
        <v>63</v>
      </c>
      <c r="D36" s="1">
        <v>1</v>
      </c>
      <c r="E36" s="10">
        <v>0</v>
      </c>
      <c r="F36" s="12">
        <f t="shared" ref="F36:F40" si="2">D36*E36</f>
        <v>0</v>
      </c>
    </row>
    <row r="38" spans="1:6" ht="94.5" x14ac:dyDescent="0.25">
      <c r="A38" s="22">
        <v>2</v>
      </c>
      <c r="B38" s="27" t="s">
        <v>65</v>
      </c>
      <c r="C38" s="5" t="s">
        <v>63</v>
      </c>
      <c r="D38" s="1">
        <v>1</v>
      </c>
      <c r="E38" s="10">
        <v>0</v>
      </c>
      <c r="F38" s="12">
        <f t="shared" si="2"/>
        <v>0</v>
      </c>
    </row>
    <row r="40" spans="1:6" ht="126" x14ac:dyDescent="0.25">
      <c r="A40" s="22">
        <v>3</v>
      </c>
      <c r="B40" s="28" t="s">
        <v>66</v>
      </c>
      <c r="C40" s="5" t="s">
        <v>63</v>
      </c>
      <c r="D40" s="1">
        <v>1</v>
      </c>
      <c r="E40" s="10">
        <v>0</v>
      </c>
      <c r="F40" s="12">
        <f t="shared" si="2"/>
        <v>0</v>
      </c>
    </row>
    <row r="42" spans="1:6" x14ac:dyDescent="0.25">
      <c r="B42" s="26" t="s">
        <v>48</v>
      </c>
      <c r="F42" s="13">
        <f>SUM(F36:F41)</f>
        <v>0</v>
      </c>
    </row>
    <row r="47" spans="1:6" ht="18.75" x14ac:dyDescent="0.25">
      <c r="B47" s="24" t="s">
        <v>52</v>
      </c>
    </row>
    <row r="49" spans="1:6" ht="18.75" x14ac:dyDescent="0.25">
      <c r="A49" s="23" t="s">
        <v>0</v>
      </c>
      <c r="B49" s="24" t="s">
        <v>15</v>
      </c>
      <c r="F49" s="13">
        <f>F14</f>
        <v>0</v>
      </c>
    </row>
    <row r="50" spans="1:6" ht="18.75" x14ac:dyDescent="0.25">
      <c r="A50" s="23" t="s">
        <v>6</v>
      </c>
      <c r="B50" s="24" t="s">
        <v>1</v>
      </c>
      <c r="F50" s="13">
        <f>F32</f>
        <v>0</v>
      </c>
    </row>
    <row r="51" spans="1:6" ht="18.75" x14ac:dyDescent="0.25">
      <c r="A51" s="23" t="s">
        <v>26</v>
      </c>
      <c r="B51" s="24" t="s">
        <v>62</v>
      </c>
      <c r="F51" s="13">
        <f>F42</f>
        <v>0</v>
      </c>
    </row>
    <row r="52" spans="1:6" x14ac:dyDescent="0.25">
      <c r="F52" s="13" t="s">
        <v>7</v>
      </c>
    </row>
    <row r="53" spans="1:6" ht="18.75" x14ac:dyDescent="0.25">
      <c r="B53" s="24" t="s">
        <v>48</v>
      </c>
      <c r="F53" s="13">
        <f>SUM(F49:F52)</f>
        <v>0</v>
      </c>
    </row>
  </sheetData>
  <pageMargins left="0.51181102362204722" right="0.31496062992125984" top="0.74803149606299213" bottom="0.74803149606299213" header="0.31496062992125984" footer="0.31496062992125984"/>
  <pageSetup paperSize="9" scale="95" orientation="portrait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1B86-85C9-4817-A9F6-090E30D7274D}">
  <sheetPr codeName="List3"/>
  <dimension ref="C3:D34"/>
  <sheetViews>
    <sheetView workbookViewId="0">
      <selection activeCell="O9" sqref="O9"/>
    </sheetView>
  </sheetViews>
  <sheetFormatPr defaultRowHeight="15" x14ac:dyDescent="0.25"/>
  <cols>
    <col min="3" max="3" width="18.85546875" bestFit="1" customWidth="1"/>
    <col min="4" max="4" width="29.140625" customWidth="1"/>
  </cols>
  <sheetData>
    <row r="3" spans="3:4" ht="21" x14ac:dyDescent="0.35">
      <c r="C3" s="15" t="s">
        <v>52</v>
      </c>
    </row>
    <row r="4" spans="3:4" ht="15.75" thickBot="1" x14ac:dyDescent="0.3"/>
    <row r="5" spans="3:4" ht="24.95" customHeight="1" x14ac:dyDescent="0.3">
      <c r="C5" s="16" t="s">
        <v>8</v>
      </c>
      <c r="D5" s="19">
        <f>'Popis kanalizacija'!F118</f>
        <v>0</v>
      </c>
    </row>
    <row r="6" spans="3:4" ht="24.95" customHeight="1" x14ac:dyDescent="0.3">
      <c r="C6" s="17" t="s">
        <v>67</v>
      </c>
      <c r="D6" s="19">
        <f>'Popis črpališče'!F53</f>
        <v>0</v>
      </c>
    </row>
    <row r="7" spans="3:4" ht="11.1" customHeight="1" x14ac:dyDescent="0.3">
      <c r="C7" s="14"/>
      <c r="D7" s="14"/>
    </row>
    <row r="8" spans="3:4" ht="24.95" customHeight="1" x14ac:dyDescent="0.3">
      <c r="C8" s="17" t="s">
        <v>69</v>
      </c>
      <c r="D8" s="19">
        <f>SUM(D5:D7)</f>
        <v>0</v>
      </c>
    </row>
    <row r="9" spans="3:4" ht="24.95" customHeight="1" x14ac:dyDescent="0.3">
      <c r="C9" s="17" t="s">
        <v>70</v>
      </c>
      <c r="D9" s="19">
        <f>D8*0.22</f>
        <v>0</v>
      </c>
    </row>
    <row r="10" spans="3:4" ht="11.1" customHeight="1" x14ac:dyDescent="0.3">
      <c r="C10" s="17"/>
      <c r="D10" s="20"/>
    </row>
    <row r="11" spans="3:4" ht="24.95" customHeight="1" thickBot="1" x14ac:dyDescent="0.35">
      <c r="C11" s="18" t="s">
        <v>48</v>
      </c>
      <c r="D11" s="21">
        <f>SUM(D8:D10)</f>
        <v>0</v>
      </c>
    </row>
    <row r="12" spans="3:4" ht="18.75" x14ac:dyDescent="0.3">
      <c r="C12" s="14"/>
      <c r="D12" s="14"/>
    </row>
    <row r="13" spans="3:4" ht="18.75" x14ac:dyDescent="0.3">
      <c r="C13" s="14"/>
      <c r="D13" s="14"/>
    </row>
    <row r="14" spans="3:4" ht="18.75" x14ac:dyDescent="0.3">
      <c r="C14" s="14"/>
      <c r="D14" s="14"/>
    </row>
    <row r="15" spans="3:4" ht="18.75" x14ac:dyDescent="0.3">
      <c r="C15" s="14"/>
      <c r="D15" s="14"/>
    </row>
    <row r="16" spans="3:4" ht="18.75" x14ac:dyDescent="0.3">
      <c r="C16" s="14"/>
      <c r="D16" s="14"/>
    </row>
    <row r="17" spans="3:4" ht="18.75" x14ac:dyDescent="0.3">
      <c r="C17" s="14"/>
      <c r="D17" s="14"/>
    </row>
    <row r="18" spans="3:4" ht="18.75" x14ac:dyDescent="0.3">
      <c r="C18" s="14"/>
      <c r="D18" s="14"/>
    </row>
    <row r="19" spans="3:4" ht="18.75" x14ac:dyDescent="0.3">
      <c r="C19" s="14"/>
      <c r="D19" s="14"/>
    </row>
    <row r="20" spans="3:4" ht="18.75" x14ac:dyDescent="0.3">
      <c r="C20" s="14"/>
      <c r="D20" s="14"/>
    </row>
    <row r="21" spans="3:4" ht="18.75" x14ac:dyDescent="0.3">
      <c r="C21" s="14"/>
      <c r="D21" s="14"/>
    </row>
    <row r="22" spans="3:4" ht="18.75" x14ac:dyDescent="0.3">
      <c r="C22" s="14"/>
      <c r="D22" s="14"/>
    </row>
    <row r="23" spans="3:4" ht="18.75" x14ac:dyDescent="0.3">
      <c r="C23" s="14"/>
      <c r="D23" s="14"/>
    </row>
    <row r="24" spans="3:4" ht="18.75" x14ac:dyDescent="0.3">
      <c r="C24" s="14"/>
      <c r="D24" s="14"/>
    </row>
    <row r="25" spans="3:4" ht="18.75" x14ac:dyDescent="0.3">
      <c r="C25" s="14"/>
      <c r="D25" s="14"/>
    </row>
    <row r="26" spans="3:4" ht="18.75" x14ac:dyDescent="0.3">
      <c r="C26" s="14"/>
      <c r="D26" s="14"/>
    </row>
    <row r="27" spans="3:4" ht="18.75" x14ac:dyDescent="0.3">
      <c r="C27" s="14"/>
      <c r="D27" s="14"/>
    </row>
    <row r="28" spans="3:4" ht="18.75" x14ac:dyDescent="0.3">
      <c r="C28" s="14"/>
      <c r="D28" s="14"/>
    </row>
    <row r="29" spans="3:4" ht="18.75" x14ac:dyDescent="0.3">
      <c r="C29" s="14"/>
      <c r="D29" s="14"/>
    </row>
    <row r="30" spans="3:4" ht="18.75" x14ac:dyDescent="0.3">
      <c r="C30" s="14"/>
      <c r="D30" s="14"/>
    </row>
    <row r="31" spans="3:4" ht="18.75" x14ac:dyDescent="0.3">
      <c r="C31" s="14"/>
      <c r="D31" s="14"/>
    </row>
    <row r="32" spans="3:4" ht="18.75" x14ac:dyDescent="0.3">
      <c r="C32" s="14"/>
      <c r="D32" s="14"/>
    </row>
    <row r="33" spans="3:4" ht="18.75" x14ac:dyDescent="0.3">
      <c r="C33" s="14"/>
      <c r="D33" s="14"/>
    </row>
    <row r="34" spans="3:4" ht="18.75" x14ac:dyDescent="0.3">
      <c r="C34" s="14"/>
      <c r="D34" s="14"/>
    </row>
  </sheetData>
  <pageMargins left="0.51181102362204722" right="0.31496062992125984" top="0.74803149606299213" bottom="0.74803149606299213" header="0.31496062992125984" footer="0.31496062992125984"/>
  <pageSetup paperSize="9" scale="95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4</vt:i4>
      </vt:variant>
    </vt:vector>
  </HeadingPairs>
  <TitlesOfParts>
    <vt:vector size="7" baseType="lpstr">
      <vt:lpstr>Popis kanalizacija</vt:lpstr>
      <vt:lpstr>Popis črpališče</vt:lpstr>
      <vt:lpstr>Rekapitulacija</vt:lpstr>
      <vt:lpstr>'Popis črpališče'!Področje_tiskanja</vt:lpstr>
      <vt:lpstr>'Popis kanalizacija'!Področje_tiskanja</vt:lpstr>
      <vt:lpstr>'Popis črpališče'!Tiskanje_naslovov</vt:lpstr>
      <vt:lpstr>'Popis kanalizacija'!Tiskanje_naslovov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Šuman</dc:creator>
  <cp:lastModifiedBy>Jaka Grošelj</cp:lastModifiedBy>
  <cp:lastPrinted>2018-05-31T07:01:58Z</cp:lastPrinted>
  <dcterms:created xsi:type="dcterms:W3CDTF">2018-03-30T05:54:25Z</dcterms:created>
  <dcterms:modified xsi:type="dcterms:W3CDTF">2018-06-08T05:53:50Z</dcterms:modified>
</cp:coreProperties>
</file>